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GUE PACA\LIGUE PACA - COMPTA 2023\2023 - MODELES\"/>
    </mc:Choice>
  </mc:AlternateContent>
  <xr:revisionPtr revIDLastSave="0" documentId="13_ncr:1_{9A98C219-C2F2-4A32-B8D6-0A3921326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 DE FRAIS " sheetId="2" r:id="rId1"/>
    <sheet name="TARIFS " sheetId="4" r:id="rId2"/>
    <sheet name="ANALYTIQUE" sheetId="3" r:id="rId3"/>
    <sheet name="Feuil1" sheetId="5" r:id="rId4"/>
  </sheets>
  <definedNames>
    <definedName name="_xlnm.Print_Area" localSheetId="0">'NOTE DE FRAIS 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4" i="2" l="1"/>
  <c r="R43" i="2"/>
  <c r="R42" i="2"/>
  <c r="R40" i="2"/>
  <c r="R39" i="2"/>
  <c r="R38" i="2"/>
  <c r="R36" i="2"/>
  <c r="R35" i="2"/>
  <c r="R34" i="2"/>
  <c r="R32" i="2"/>
  <c r="R31" i="2"/>
  <c r="R30" i="2"/>
  <c r="R33" i="2"/>
  <c r="R28" i="2"/>
  <c r="R27" i="2"/>
  <c r="R26" i="2"/>
  <c r="R29" i="2" s="1"/>
  <c r="R24" i="2"/>
  <c r="R23" i="2"/>
  <c r="R22" i="2"/>
  <c r="R20" i="2"/>
  <c r="R21" i="2" s="1"/>
  <c r="R19" i="2"/>
  <c r="R18" i="2"/>
  <c r="R16" i="2"/>
  <c r="R15" i="2"/>
  <c r="R14" i="2"/>
  <c r="F27" i="2"/>
  <c r="F29" i="2" s="1"/>
  <c r="G26" i="2"/>
  <c r="G44" i="2"/>
  <c r="G43" i="2"/>
  <c r="G42" i="2"/>
  <c r="G40" i="2"/>
  <c r="G39" i="2"/>
  <c r="G38" i="2"/>
  <c r="G36" i="2"/>
  <c r="G35" i="2"/>
  <c r="G34" i="2"/>
  <c r="G32" i="2"/>
  <c r="G31" i="2"/>
  <c r="G30" i="2"/>
  <c r="G28" i="2"/>
  <c r="G27" i="2"/>
  <c r="G24" i="2"/>
  <c r="G23" i="2"/>
  <c r="G22" i="2"/>
  <c r="G20" i="2"/>
  <c r="G19" i="2"/>
  <c r="G18" i="2"/>
  <c r="G15" i="2"/>
  <c r="G14" i="2"/>
  <c r="G16" i="2"/>
  <c r="R45" i="2"/>
  <c r="Q45" i="2"/>
  <c r="P45" i="2"/>
  <c r="O45" i="2"/>
  <c r="N45" i="2"/>
  <c r="M45" i="2"/>
  <c r="L45" i="2"/>
  <c r="K45" i="2"/>
  <c r="J45" i="2"/>
  <c r="I45" i="2"/>
  <c r="H45" i="2"/>
  <c r="F45" i="2"/>
  <c r="R41" i="2"/>
  <c r="Q41" i="2"/>
  <c r="P41" i="2"/>
  <c r="O41" i="2"/>
  <c r="N41" i="2"/>
  <c r="M41" i="2"/>
  <c r="L41" i="2"/>
  <c r="K41" i="2"/>
  <c r="J41" i="2"/>
  <c r="I41" i="2"/>
  <c r="H41" i="2"/>
  <c r="F41" i="2"/>
  <c r="R37" i="2"/>
  <c r="Q37" i="2"/>
  <c r="P37" i="2"/>
  <c r="O37" i="2"/>
  <c r="N37" i="2"/>
  <c r="M37" i="2"/>
  <c r="L37" i="2"/>
  <c r="K37" i="2"/>
  <c r="J37" i="2"/>
  <c r="I37" i="2"/>
  <c r="H37" i="2"/>
  <c r="F37" i="2"/>
  <c r="Q33" i="2"/>
  <c r="P33" i="2"/>
  <c r="O33" i="2"/>
  <c r="N33" i="2"/>
  <c r="M33" i="2"/>
  <c r="L33" i="2"/>
  <c r="K33" i="2"/>
  <c r="J33" i="2"/>
  <c r="I33" i="2"/>
  <c r="H33" i="2"/>
  <c r="F33" i="2"/>
  <c r="Q29" i="2"/>
  <c r="P29" i="2"/>
  <c r="O29" i="2"/>
  <c r="N29" i="2"/>
  <c r="M29" i="2"/>
  <c r="L29" i="2"/>
  <c r="K29" i="2"/>
  <c r="J29" i="2"/>
  <c r="I29" i="2"/>
  <c r="H29" i="2"/>
  <c r="Q25" i="2"/>
  <c r="P25" i="2"/>
  <c r="O25" i="2"/>
  <c r="N25" i="2"/>
  <c r="M25" i="2"/>
  <c r="L25" i="2"/>
  <c r="K25" i="2"/>
  <c r="J25" i="2"/>
  <c r="I25" i="2"/>
  <c r="H25" i="2"/>
  <c r="F25" i="2"/>
  <c r="Q21" i="2"/>
  <c r="P21" i="2"/>
  <c r="O21" i="2"/>
  <c r="N21" i="2"/>
  <c r="M21" i="2"/>
  <c r="L21" i="2"/>
  <c r="K21" i="2"/>
  <c r="J21" i="2"/>
  <c r="I21" i="2"/>
  <c r="H21" i="2"/>
  <c r="F21" i="2"/>
  <c r="H17" i="2"/>
  <c r="I17" i="2"/>
  <c r="J17" i="2"/>
  <c r="K17" i="2"/>
  <c r="L17" i="2"/>
  <c r="M17" i="2"/>
  <c r="N17" i="2"/>
  <c r="O17" i="2"/>
  <c r="O46" i="2" s="1"/>
  <c r="P17" i="2"/>
  <c r="Q17" i="2"/>
  <c r="F17" i="2"/>
  <c r="F44" i="2"/>
  <c r="F43" i="2"/>
  <c r="F42" i="2"/>
  <c r="F40" i="2"/>
  <c r="F39" i="2"/>
  <c r="F38" i="2"/>
  <c r="F36" i="2"/>
  <c r="F35" i="2"/>
  <c r="F34" i="2"/>
  <c r="F32" i="2"/>
  <c r="F31" i="2"/>
  <c r="F30" i="2"/>
  <c r="F28" i="2"/>
  <c r="F26" i="2"/>
  <c r="F24" i="2"/>
  <c r="F23" i="2"/>
  <c r="F22" i="2"/>
  <c r="F20" i="2"/>
  <c r="F19" i="2"/>
  <c r="F18" i="2"/>
  <c r="F15" i="2"/>
  <c r="F16" i="2"/>
  <c r="F14" i="2"/>
  <c r="R25" i="2" l="1"/>
  <c r="R17" i="2"/>
  <c r="S45" i="2"/>
  <c r="S41" i="2"/>
  <c r="S37" i="2"/>
  <c r="S33" i="2"/>
  <c r="G33" i="2"/>
  <c r="V33" i="2" s="1"/>
  <c r="S29" i="2"/>
  <c r="S25" i="2"/>
  <c r="G25" i="2"/>
  <c r="V25" i="2" s="1"/>
  <c r="S21" i="2"/>
  <c r="G41" i="2"/>
  <c r="G37" i="2"/>
  <c r="V37" i="2" s="1"/>
  <c r="G21" i="2"/>
  <c r="G45" i="2"/>
  <c r="V45" i="2" s="1"/>
  <c r="V41" i="2"/>
  <c r="G29" i="2"/>
  <c r="V29" i="2" s="1"/>
  <c r="V21" i="2"/>
  <c r="G17" i="2"/>
  <c r="S17" i="2"/>
  <c r="J46" i="2"/>
  <c r="K46" i="2"/>
  <c r="P46" i="2"/>
  <c r="H46" i="2"/>
  <c r="L46" i="2"/>
  <c r="F46" i="2"/>
  <c r="N46" i="2"/>
  <c r="I46" i="2"/>
  <c r="M46" i="2"/>
  <c r="Q46" i="2"/>
  <c r="R46" i="2" l="1"/>
  <c r="V17" i="2"/>
  <c r="V46" i="2" s="1"/>
  <c r="S46" i="2"/>
  <c r="G46" i="2"/>
  <c r="P51" i="2" s="1"/>
  <c r="P55" i="2" s="1"/>
</calcChain>
</file>

<file path=xl/sharedStrings.xml><?xml version="1.0" encoding="utf-8"?>
<sst xmlns="http://schemas.openxmlformats.org/spreadsheetml/2006/main" count="217" uniqueCount="179">
  <si>
    <t>TOTAL</t>
  </si>
  <si>
    <t>Total note de frais</t>
  </si>
  <si>
    <t>A Payer /A Rembourser</t>
  </si>
  <si>
    <t>Imputation comptable</t>
  </si>
  <si>
    <t xml:space="preserve">Visa du Responsable de l'association </t>
  </si>
  <si>
    <t>LE PRESIDENT</t>
  </si>
  <si>
    <t>LE TRESORIER</t>
  </si>
  <si>
    <t>date</t>
  </si>
  <si>
    <t>date :</t>
  </si>
  <si>
    <t xml:space="preserve">paiement </t>
  </si>
  <si>
    <t xml:space="preserve">Signature  du licencié </t>
  </si>
  <si>
    <t>Avance  à déduire</t>
  </si>
  <si>
    <t>Période</t>
  </si>
  <si>
    <t>NBR</t>
  </si>
  <si>
    <t xml:space="preserve">LIGUE REGION SUD </t>
  </si>
  <si>
    <t>ANALYTIQUE PAR CODE</t>
  </si>
  <si>
    <t>N° de compte</t>
  </si>
  <si>
    <t>Intitulé du compte</t>
  </si>
  <si>
    <t xml:space="preserve">      POLE  BOULOURIS</t>
  </si>
  <si>
    <t>11041              POLE -  BOULOURIS</t>
  </si>
  <si>
    <t>11044              AIDE PPF</t>
  </si>
  <si>
    <t xml:space="preserve">      STAGES</t>
  </si>
  <si>
    <t xml:space="preserve">12004              STAGE REPRISE </t>
  </si>
  <si>
    <t>12100              STAGE - DETECTION JEUNES</t>
  </si>
  <si>
    <t>12200              STAGE ELITE JEUNES</t>
  </si>
  <si>
    <t xml:space="preserve">12201              STAGE DETECTION ELITE </t>
  </si>
  <si>
    <t>12202              STAGE PPR</t>
  </si>
  <si>
    <t xml:space="preserve">12203              STAGE PREPARATION </t>
  </si>
  <si>
    <t xml:space="preserve">        CNI-COMPETITIONS NATIONALES </t>
  </si>
  <si>
    <t>13100              CIN-CHAMPIONAT FRANCE DES REGIONS</t>
  </si>
  <si>
    <t>13101              CIN-CHAMPIONAT DE FRANCE JUNIORS</t>
  </si>
  <si>
    <t xml:space="preserve">13102              CIN-CHAMPIONNAT DE FRANCE </t>
  </si>
  <si>
    <t>13103              CIN-CHP FRANCE BENJAMINS-CADETS</t>
  </si>
  <si>
    <t>13104              CIN-OPEN INTERNAT-COGNAC-POITIERS</t>
  </si>
  <si>
    <t>13105              CIN-INTERNAT-JEUNES GRAND EST</t>
  </si>
  <si>
    <t xml:space="preserve">13106              CIN - EUROMINICHAMP'S - EMC </t>
  </si>
  <si>
    <t xml:space="preserve">13109              CIN-TOURNOI </t>
  </si>
  <si>
    <t xml:space="preserve">13110              CIN-PONGISTIC VENT OPEN </t>
  </si>
  <si>
    <t>13111              CIN-INTERCOMITES</t>
  </si>
  <si>
    <t xml:space="preserve">     FORMATIONS</t>
  </si>
  <si>
    <t xml:space="preserve">14101              FORMATION INITIATEUR DE CLUB </t>
  </si>
  <si>
    <t xml:space="preserve">14102              FORMATION ANIMATEUR FEDERAL </t>
  </si>
  <si>
    <t>14103              FORMATION BPJEPS TT</t>
  </si>
  <si>
    <t>14104              FORMATION .ENTRAINEUR FEDERAL</t>
  </si>
  <si>
    <t>14105              FORMATION CQP</t>
  </si>
  <si>
    <t>14200              FORM.CORPS ARBITRAL</t>
  </si>
  <si>
    <t xml:space="preserve">14201              FORMATION- COLLOQUE </t>
  </si>
  <si>
    <t xml:space="preserve">14202              FORMATION-AR </t>
  </si>
  <si>
    <t>14203              FORMATION -JA1</t>
  </si>
  <si>
    <t>14205              FORMATION JA2</t>
  </si>
  <si>
    <t>14206              FORMATION - JA3</t>
  </si>
  <si>
    <t>14500              FORM.- INST.REG.EMPLOI.FORM-CREF</t>
  </si>
  <si>
    <t>14600              FORM - SESAME</t>
  </si>
  <si>
    <t xml:space="preserve">     DEVELOPPEMENT</t>
  </si>
  <si>
    <t>15010              DEV.CD- FILIERE FED- PPR - HAUT NIV</t>
  </si>
  <si>
    <t>15020              DEV.DETECTION-RECRUT.FIDELISATION</t>
  </si>
  <si>
    <t>15050              DEV. FEMININES (dont stages)</t>
  </si>
  <si>
    <t>15201              DEV.CD-PILOTINE  QPV</t>
  </si>
  <si>
    <t>15203              DEV.CD-EDUC PING</t>
  </si>
  <si>
    <t>15204              DEV.CD-PING TOUR</t>
  </si>
  <si>
    <t>15205              DEV.CD - QUARTIER  QPV</t>
  </si>
  <si>
    <t>15307              DEV.CD-AIDES PERS.MEILLEURS JEUNES</t>
  </si>
  <si>
    <t xml:space="preserve">15309              DEV.CD - SCOLAIRES </t>
  </si>
  <si>
    <t>15400              DEV.CD - PREMIER PAS PONGISTE</t>
  </si>
  <si>
    <t>15402              DEV.CD -SOUTIEN SECT. SPORT. COLLEG</t>
  </si>
  <si>
    <t>15500              DEV.CD -  BABY PING</t>
  </si>
  <si>
    <t>15751              DEV.INS. -MAISON D ARRET DRAGUIGNAN</t>
  </si>
  <si>
    <t xml:space="preserve">15752              DEV.INS-MAISON ARRET - SALON </t>
  </si>
  <si>
    <t>15800              DEV.SPORT SANTE-PING SANTE</t>
  </si>
  <si>
    <t>15801              DEV.SPORT ADAPTE</t>
  </si>
  <si>
    <t>15803              DEV.SPORT HANDICAPES</t>
  </si>
  <si>
    <t>15806              DEV.SOUTIEN AUX CLUBS</t>
  </si>
  <si>
    <t>15807              DEV.PING SANTE EN ENTREPRISE</t>
  </si>
  <si>
    <t xml:space="preserve">COMPETITIONS  LIGUE </t>
  </si>
  <si>
    <t>20001              VS- FEMININE</t>
  </si>
  <si>
    <t xml:space="preserve">21011              VS- CRITERIUM FEDERAL </t>
  </si>
  <si>
    <t xml:space="preserve">21012              VS- INDIVIDUELS NATIONALE </t>
  </si>
  <si>
    <t>22000              VS- CHPT PAR EQUIPES</t>
  </si>
  <si>
    <t xml:space="preserve">22100              VS-CHPT PAR EQUIPES-CORSE </t>
  </si>
  <si>
    <t>23111              VS- VETERANS- CHPT</t>
  </si>
  <si>
    <t>23211              VS- VETERANS- COUPE</t>
  </si>
  <si>
    <t>25000              VS- GRAND PRIX  JEUNES</t>
  </si>
  <si>
    <t xml:space="preserve">27011              VS- TOP 8 </t>
  </si>
  <si>
    <t xml:space="preserve">28011              VS- TOP DETECTION </t>
  </si>
  <si>
    <t>29000              VS- TOURNOIS</t>
  </si>
  <si>
    <t>SPID FFTT</t>
  </si>
  <si>
    <t xml:space="preserve">31000              VI- PARTS -  FFTT </t>
  </si>
  <si>
    <t>31100              VI- PARTS -  LIGUES</t>
  </si>
  <si>
    <t>31200              VI- PARTS -  CD</t>
  </si>
  <si>
    <t>31300              VI-PARTS - CLUBS</t>
  </si>
  <si>
    <t xml:space="preserve">     FONCTIONNEMENT</t>
  </si>
  <si>
    <t xml:space="preserve">32000              VI-FONCTIONNEMENT GENERAL </t>
  </si>
  <si>
    <t>32001              VI-FONCTIONNEMENT CTR-CTN-ETR</t>
  </si>
  <si>
    <t>32002              VI-FONCTIONNEMENT PRESIDENT</t>
  </si>
  <si>
    <t>32003              VI-SECRETARIAT LIGUE</t>
  </si>
  <si>
    <t xml:space="preserve">32004              VI-COMMISSION SPORTIVE </t>
  </si>
  <si>
    <t>32005              VI-AG-BUREAU-CONSEIL LIGUE</t>
  </si>
  <si>
    <t>32006              VI-COMMISSION FINANCIERE</t>
  </si>
  <si>
    <t xml:space="preserve">32007              VI-FONCTIONNEMENT FFTT </t>
  </si>
  <si>
    <t xml:space="preserve">32008              VI-CONVENTIONS- SUBVENTIONS </t>
  </si>
  <si>
    <t>32009              VI-COMMUNICATION</t>
  </si>
  <si>
    <t xml:space="preserve">32011              VI-SERVICE CIVIQUE </t>
  </si>
  <si>
    <t>32012              VI-COMISSION      C R A</t>
  </si>
  <si>
    <t xml:space="preserve">32013              VI - DIRECTEUR </t>
  </si>
  <si>
    <t xml:space="preserve">REMBOURSEMENT DE FRAIS </t>
  </si>
  <si>
    <t>Bénéficiaire</t>
  </si>
  <si>
    <t>Nom, Prénom :</t>
  </si>
  <si>
    <t>Fonction :</t>
  </si>
  <si>
    <t>Professionnel de l'activité :</t>
  </si>
  <si>
    <t>Adresse :</t>
  </si>
  <si>
    <t>Code postal :</t>
  </si>
  <si>
    <t>Tel :</t>
  </si>
  <si>
    <t>MAIL:</t>
  </si>
  <si>
    <t>RIB:</t>
  </si>
  <si>
    <t>Forfait JA3</t>
  </si>
  <si>
    <t>Forfait JA3 adjoint</t>
  </si>
  <si>
    <t>Forfait JA2</t>
  </si>
  <si>
    <t>Forfait JA2 adjoint</t>
  </si>
  <si>
    <t>Formateur (habilité CREF)</t>
  </si>
  <si>
    <t>1 J</t>
  </si>
  <si>
    <r>
      <t xml:space="preserve">Encadrement CQP </t>
    </r>
    <r>
      <rPr>
        <sz val="12"/>
        <color rgb="FFFF0000"/>
        <rFont val="Calibri"/>
        <family val="2"/>
        <scheme val="minor"/>
      </rPr>
      <t>(*)</t>
    </r>
  </si>
  <si>
    <r>
      <t xml:space="preserve">Encadrement BPJEPS </t>
    </r>
    <r>
      <rPr>
        <sz val="12"/>
        <color rgb="FFFF0000"/>
        <rFont val="Calibri"/>
        <family val="2"/>
        <scheme val="minor"/>
      </rPr>
      <t>(*)</t>
    </r>
  </si>
  <si>
    <r>
      <t>Encadrement DEJEPS</t>
    </r>
    <r>
      <rPr>
        <sz val="12"/>
        <color rgb="FFFF0000"/>
        <rFont val="Calibri"/>
        <family val="2"/>
        <scheme val="minor"/>
      </rPr>
      <t xml:space="preserve"> (*)</t>
    </r>
  </si>
  <si>
    <t>Arbitre équipe LIGUE</t>
  </si>
  <si>
    <r>
      <t xml:space="preserve">Capitanat équipe LIGUE </t>
    </r>
    <r>
      <rPr>
        <sz val="12"/>
        <color rgb="FFFF0000"/>
        <rFont val="Calibri"/>
        <family val="2"/>
        <scheme val="minor"/>
      </rPr>
      <t>(*)</t>
    </r>
  </si>
  <si>
    <t>Mise à disposition salle 1 à 6 tables</t>
  </si>
  <si>
    <t>Mise à disposition salle  à 12 tables</t>
  </si>
  <si>
    <t>Mise à disposition salle 13 à 16 tables</t>
  </si>
  <si>
    <t>Mise à disposition salle 17 à 24 tables</t>
  </si>
  <si>
    <t>Mise à disposition salle 25 à 32 tables</t>
  </si>
  <si>
    <t>Mise à disposition salle +33 tables</t>
  </si>
  <si>
    <t>INDEMNITES</t>
  </si>
  <si>
    <t xml:space="preserve">BAREME </t>
  </si>
  <si>
    <t>ANALYTIQUE</t>
  </si>
  <si>
    <t>N°</t>
  </si>
  <si>
    <t>2022/2023</t>
  </si>
  <si>
    <t>Description</t>
  </si>
  <si>
    <t>Quantité</t>
  </si>
  <si>
    <t>Prix unitaire</t>
  </si>
  <si>
    <t>frais kilométriques (péage compris)</t>
  </si>
  <si>
    <t>repas (forfait)</t>
  </si>
  <si>
    <t>Forfait JA1+ ADJOINT</t>
  </si>
  <si>
    <t>Forfait Arbitre</t>
  </si>
  <si>
    <t>1/2 J</t>
  </si>
  <si>
    <t>Formateur (habilité CREF) Pratiques AR au CF</t>
  </si>
  <si>
    <t>Formateur (habilité CREF) Séquence en distanciel</t>
  </si>
  <si>
    <t>2 h</t>
  </si>
  <si>
    <r>
      <t>Encadrement DESJEPS</t>
    </r>
    <r>
      <rPr>
        <sz val="12"/>
        <color rgb="FFFF0000"/>
        <rFont val="Calibri"/>
        <family val="2"/>
        <scheme val="minor"/>
      </rPr>
      <t xml:space="preserve"> (*)</t>
    </r>
  </si>
  <si>
    <t>Relance  N° 500 - 999</t>
  </si>
  <si>
    <t>Relance  N° 101 - 499</t>
  </si>
  <si>
    <t>Relance  N° 1    -  100</t>
  </si>
  <si>
    <t>2022-2023</t>
  </si>
  <si>
    <t>BIC</t>
  </si>
  <si>
    <t>CODE</t>
  </si>
  <si>
    <t>CONTRÔLE</t>
  </si>
  <si>
    <t xml:space="preserve">LIGUE  TENNIS DE TABLE PROVENCE ALPES COTE D'AZUR </t>
  </si>
  <si>
    <t xml:space="preserve"> </t>
  </si>
  <si>
    <t>2023</t>
  </si>
  <si>
    <t>TARIF</t>
  </si>
  <si>
    <t>VILLE</t>
  </si>
  <si>
    <t xml:space="preserve">KMS </t>
  </si>
  <si>
    <t>DEPLACEMENTS</t>
  </si>
  <si>
    <t>DESCRIPTIF</t>
  </si>
  <si>
    <t>PARKING-PEAGE</t>
  </si>
  <si>
    <t>HOTEL</t>
  </si>
  <si>
    <t>RESTAURANT</t>
  </si>
  <si>
    <t>ESSENCE</t>
  </si>
  <si>
    <t>FOURNITURES</t>
  </si>
  <si>
    <t>DOCUMENTATION</t>
  </si>
  <si>
    <t>TELEPHONE</t>
  </si>
  <si>
    <t>AFFRANCHISSEMENT</t>
  </si>
  <si>
    <t>AUTRES</t>
  </si>
  <si>
    <t>BUREAU</t>
  </si>
  <si>
    <t>AVION-TRAIN</t>
  </si>
  <si>
    <t>TAXI</t>
  </si>
  <si>
    <t>TARIF LIGUE</t>
  </si>
  <si>
    <t xml:space="preserve">INDEMNITES  LIGUE </t>
  </si>
  <si>
    <t xml:space="preserve">LOCATION SALLE </t>
  </si>
  <si>
    <t>NBR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</si>
</sst>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)\ &quot;€&quot;_ ;_ * \(#,##0.00\)\ &quot;€&quot;_ ;_ * &quot;-&quot;??_)\ &quot;€&quot;_ ;_ @_ "/>
    <numFmt numFmtId="165" formatCode="_-* #,##0_-;\-* #,##0_-;_-* &quot;-&quot;??_-;_-@_-"/>
    <numFmt numFmtId="166" formatCode="0#&quot; &quot;##&quot; &quot;##&quot; &quot;##&quot; &quot;##"/>
    <numFmt numFmtId="167" formatCode="0_ ;\-0\ "/>
  </numFmts>
  <fonts count="24">
    <font>
      <sz val="10"/>
      <name val="Arial"/>
    </font>
    <font>
      <sz val="10"/>
      <name val="Arial Narrow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Arial"/>
      <family val="2"/>
    </font>
    <font>
      <b/>
      <sz val="20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3"/>
      <color rgb="FF000000"/>
      <name val="Lucida Grande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6"/>
      <name val="Arial"/>
      <family val="2"/>
    </font>
    <font>
      <b/>
      <sz val="1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</cellStyleXfs>
  <cellXfs count="229">
    <xf numFmtId="0" fontId="0" fillId="0" borderId="0" xfId="0"/>
    <xf numFmtId="0" fontId="8" fillId="3" borderId="0" xfId="0" applyFont="1" applyFill="1" applyAlignment="1">
      <alignment vertical="top"/>
    </xf>
    <xf numFmtId="0" fontId="9" fillId="5" borderId="18" xfId="0" applyFont="1" applyFill="1" applyBorder="1" applyAlignment="1">
      <alignment vertical="top"/>
    </xf>
    <xf numFmtId="0" fontId="9" fillId="6" borderId="19" xfId="0" applyFont="1" applyFill="1" applyBorder="1" applyAlignment="1">
      <alignment vertical="top"/>
    </xf>
    <xf numFmtId="0" fontId="0" fillId="6" borderId="20" xfId="0" applyFill="1" applyBorder="1"/>
    <xf numFmtId="0" fontId="10" fillId="3" borderId="21" xfId="0" applyFont="1" applyFill="1" applyBorder="1" applyAlignment="1">
      <alignment vertical="top"/>
    </xf>
    <xf numFmtId="0" fontId="9" fillId="3" borderId="22" xfId="0" applyFont="1" applyFill="1" applyBorder="1" applyAlignment="1">
      <alignment vertical="top"/>
    </xf>
    <xf numFmtId="0" fontId="10" fillId="3" borderId="23" xfId="0" applyFont="1" applyFill="1" applyBorder="1" applyAlignment="1">
      <alignment vertical="top"/>
    </xf>
    <xf numFmtId="0" fontId="9" fillId="3" borderId="24" xfId="0" applyFont="1" applyFill="1" applyBorder="1" applyAlignment="1">
      <alignment vertical="top"/>
    </xf>
    <xf numFmtId="0" fontId="10" fillId="3" borderId="19" xfId="0" applyFont="1" applyFill="1" applyBorder="1" applyAlignment="1">
      <alignment vertical="top"/>
    </xf>
    <xf numFmtId="0" fontId="9" fillId="3" borderId="20" xfId="0" applyFont="1" applyFill="1" applyBorder="1" applyAlignment="1">
      <alignment vertical="top"/>
    </xf>
    <xf numFmtId="0" fontId="10" fillId="6" borderId="21" xfId="0" applyFont="1" applyFill="1" applyBorder="1" applyAlignment="1">
      <alignment vertical="top"/>
    </xf>
    <xf numFmtId="0" fontId="9" fillId="6" borderId="22" xfId="0" applyFont="1" applyFill="1" applyBorder="1" applyAlignment="1">
      <alignment vertical="top"/>
    </xf>
    <xf numFmtId="0" fontId="10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10" fillId="6" borderId="19" xfId="0" applyFont="1" applyFill="1" applyBorder="1" applyAlignment="1">
      <alignment vertical="top"/>
    </xf>
    <xf numFmtId="0" fontId="9" fillId="6" borderId="20" xfId="0" applyFont="1" applyFill="1" applyBorder="1" applyAlignment="1">
      <alignment vertical="top"/>
    </xf>
    <xf numFmtId="43" fontId="4" fillId="0" borderId="0" xfId="1" applyFont="1"/>
    <xf numFmtId="43" fontId="4" fillId="0" borderId="0" xfId="1" applyFont="1" applyAlignment="1">
      <alignment horizontal="center"/>
    </xf>
    <xf numFmtId="43" fontId="4" fillId="0" borderId="19" xfId="1" applyFont="1" applyBorder="1"/>
    <xf numFmtId="43" fontId="4" fillId="0" borderId="25" xfId="1" applyFont="1" applyBorder="1"/>
    <xf numFmtId="43" fontId="1" fillId="0" borderId="0" xfId="1" applyFont="1"/>
    <xf numFmtId="43" fontId="4" fillId="0" borderId="23" xfId="1" applyFont="1" applyBorder="1"/>
    <xf numFmtId="43" fontId="4" fillId="0" borderId="26" xfId="1" applyFont="1" applyBorder="1"/>
    <xf numFmtId="43" fontId="3" fillId="0" borderId="4" xfId="1" applyFont="1" applyBorder="1" applyAlignment="1">
      <alignment horizontal="right"/>
    </xf>
    <xf numFmtId="43" fontId="4" fillId="0" borderId="4" xfId="1" applyFont="1" applyBorder="1"/>
    <xf numFmtId="43" fontId="4" fillId="0" borderId="0" xfId="1" applyFont="1" applyBorder="1"/>
    <xf numFmtId="43" fontId="12" fillId="0" borderId="19" xfId="1" applyFont="1" applyBorder="1"/>
    <xf numFmtId="43" fontId="12" fillId="0" borderId="25" xfId="1" applyFont="1" applyBorder="1"/>
    <xf numFmtId="43" fontId="0" fillId="0" borderId="25" xfId="1" applyFont="1" applyBorder="1"/>
    <xf numFmtId="43" fontId="0" fillId="0" borderId="19" xfId="1" applyFont="1" applyBorder="1"/>
    <xf numFmtId="43" fontId="3" fillId="0" borderId="0" xfId="1" applyFont="1" applyAlignment="1">
      <alignment horizontal="center"/>
    </xf>
    <xf numFmtId="43" fontId="0" fillId="0" borderId="21" xfId="1" applyFont="1" applyBorder="1"/>
    <xf numFmtId="43" fontId="1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0" fillId="0" borderId="0" xfId="1" applyFont="1" applyAlignment="1">
      <alignment wrapText="1"/>
    </xf>
    <xf numFmtId="43" fontId="0" fillId="0" borderId="26" xfId="1" applyFont="1" applyBorder="1"/>
    <xf numFmtId="43" fontId="2" fillId="0" borderId="0" xfId="1" applyFont="1"/>
    <xf numFmtId="43" fontId="1" fillId="0" borderId="3" xfId="1" applyFont="1" applyBorder="1" applyAlignment="1">
      <alignment wrapText="1"/>
    </xf>
    <xf numFmtId="43" fontId="3" fillId="0" borderId="3" xfId="1" applyFont="1" applyBorder="1" applyAlignment="1">
      <alignment horizontal="center"/>
    </xf>
    <xf numFmtId="43" fontId="3" fillId="0" borderId="0" xfId="1" applyFont="1"/>
    <xf numFmtId="43" fontId="4" fillId="0" borderId="8" xfId="1" applyFont="1" applyBorder="1"/>
    <xf numFmtId="43" fontId="4" fillId="0" borderId="9" xfId="1" applyFont="1" applyBorder="1"/>
    <xf numFmtId="43" fontId="4" fillId="0" borderId="0" xfId="1" applyFont="1" applyAlignment="1">
      <alignment horizontal="left"/>
    </xf>
    <xf numFmtId="43" fontId="3" fillId="0" borderId="3" xfId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12" xfId="1" applyFont="1" applyBorder="1"/>
    <xf numFmtId="43" fontId="3" fillId="0" borderId="6" xfId="1" applyFont="1" applyBorder="1"/>
    <xf numFmtId="43" fontId="4" fillId="0" borderId="7" xfId="1" applyFont="1" applyBorder="1"/>
    <xf numFmtId="43" fontId="4" fillId="0" borderId="13" xfId="1" applyFont="1" applyBorder="1"/>
    <xf numFmtId="43" fontId="4" fillId="0" borderId="10" xfId="1" applyFont="1" applyBorder="1"/>
    <xf numFmtId="43" fontId="3" fillId="0" borderId="0" xfId="1" applyFont="1" applyAlignment="1">
      <alignment horizontal="left" wrapText="1"/>
    </xf>
    <xf numFmtId="43" fontId="4" fillId="0" borderId="0" xfId="1" applyFont="1" applyAlignment="1">
      <alignment horizontal="right"/>
    </xf>
    <xf numFmtId="43" fontId="1" fillId="0" borderId="34" xfId="1" applyFont="1" applyBorder="1" applyAlignment="1">
      <alignment wrapText="1"/>
    </xf>
    <xf numFmtId="43" fontId="1" fillId="0" borderId="35" xfId="1" applyFont="1" applyBorder="1" applyAlignment="1">
      <alignment wrapText="1"/>
    </xf>
    <xf numFmtId="43" fontId="1" fillId="0" borderId="37" xfId="1" applyFont="1" applyBorder="1" applyAlignment="1">
      <alignment wrapText="1"/>
    </xf>
    <xf numFmtId="43" fontId="1" fillId="0" borderId="39" xfId="1" applyFont="1" applyBorder="1" applyAlignment="1">
      <alignment wrapText="1"/>
    </xf>
    <xf numFmtId="43" fontId="1" fillId="0" borderId="42" xfId="1" applyFont="1" applyBorder="1" applyAlignment="1">
      <alignment wrapText="1"/>
    </xf>
    <xf numFmtId="43" fontId="1" fillId="0" borderId="5" xfId="1" applyFont="1" applyBorder="1" applyAlignment="1">
      <alignment wrapText="1"/>
    </xf>
    <xf numFmtId="43" fontId="4" fillId="0" borderId="3" xfId="1" applyFont="1" applyBorder="1"/>
    <xf numFmtId="43" fontId="1" fillId="6" borderId="3" xfId="1" applyFont="1" applyFill="1" applyBorder="1" applyAlignment="1">
      <alignment wrapText="1"/>
    </xf>
    <xf numFmtId="43" fontId="1" fillId="6" borderId="10" xfId="1" applyFont="1" applyFill="1" applyBorder="1" applyAlignment="1">
      <alignment wrapText="1"/>
    </xf>
    <xf numFmtId="43" fontId="4" fillId="6" borderId="5" xfId="1" applyFont="1" applyFill="1" applyBorder="1"/>
    <xf numFmtId="165" fontId="4" fillId="0" borderId="0" xfId="1" applyNumberFormat="1" applyFont="1"/>
    <xf numFmtId="165" fontId="6" fillId="0" borderId="0" xfId="1" applyNumberFormat="1" applyFont="1"/>
    <xf numFmtId="165" fontId="1" fillId="0" borderId="0" xfId="1" applyNumberFormat="1" applyFont="1"/>
    <xf numFmtId="165" fontId="12" fillId="0" borderId="25" xfId="1" applyNumberFormat="1" applyFont="1" applyBorder="1"/>
    <xf numFmtId="165" fontId="0" fillId="0" borderId="21" xfId="1" applyNumberFormat="1" applyFont="1" applyBorder="1"/>
    <xf numFmtId="165" fontId="1" fillId="0" borderId="0" xfId="1" applyNumberFormat="1" applyFont="1" applyAlignment="1">
      <alignment wrapText="1"/>
    </xf>
    <xf numFmtId="165" fontId="0" fillId="0" borderId="0" xfId="1" applyNumberFormat="1" applyFont="1" applyBorder="1"/>
    <xf numFmtId="0" fontId="14" fillId="0" borderId="31" xfId="2" applyBorder="1"/>
    <xf numFmtId="0" fontId="14" fillId="0" borderId="25" xfId="2" applyBorder="1"/>
    <xf numFmtId="0" fontId="14" fillId="0" borderId="19" xfId="2" applyBorder="1"/>
    <xf numFmtId="0" fontId="14" fillId="0" borderId="29" xfId="2" applyBorder="1"/>
    <xf numFmtId="0" fontId="14" fillId="0" borderId="33" xfId="2" applyBorder="1"/>
    <xf numFmtId="0" fontId="14" fillId="0" borderId="35" xfId="2" applyBorder="1" applyAlignment="1">
      <alignment horizontal="center"/>
    </xf>
    <xf numFmtId="0" fontId="14" fillId="0" borderId="36" xfId="2" applyBorder="1" applyAlignment="1">
      <alignment horizontal="center"/>
    </xf>
    <xf numFmtId="0" fontId="14" fillId="0" borderId="40" xfId="2" applyBorder="1" applyAlignment="1">
      <alignment horizontal="center"/>
    </xf>
    <xf numFmtId="0" fontId="14" fillId="0" borderId="41" xfId="2" applyBorder="1" applyAlignment="1">
      <alignment horizontal="center"/>
    </xf>
    <xf numFmtId="0" fontId="14" fillId="0" borderId="50" xfId="2" applyBorder="1"/>
    <xf numFmtId="0" fontId="14" fillId="0" borderId="51" xfId="2" applyBorder="1"/>
    <xf numFmtId="0" fontId="14" fillId="0" borderId="32" xfId="2" applyBorder="1"/>
    <xf numFmtId="0" fontId="14" fillId="0" borderId="30" xfId="2" applyBorder="1"/>
    <xf numFmtId="0" fontId="14" fillId="0" borderId="52" xfId="2" applyBorder="1"/>
    <xf numFmtId="0" fontId="14" fillId="0" borderId="53" xfId="2" applyBorder="1"/>
    <xf numFmtId="0" fontId="14" fillId="0" borderId="54" xfId="2" applyBorder="1"/>
    <xf numFmtId="0" fontId="14" fillId="0" borderId="55" xfId="2" applyBorder="1"/>
    <xf numFmtId="0" fontId="14" fillId="0" borderId="56" xfId="2" applyBorder="1"/>
    <xf numFmtId="0" fontId="14" fillId="0" borderId="57" xfId="2" applyBorder="1"/>
    <xf numFmtId="0" fontId="14" fillId="0" borderId="59" xfId="2" applyBorder="1"/>
    <xf numFmtId="164" fontId="14" fillId="0" borderId="60" xfId="2" applyNumberFormat="1" applyBorder="1"/>
    <xf numFmtId="0" fontId="14" fillId="0" borderId="62" xfId="2" applyBorder="1"/>
    <xf numFmtId="0" fontId="14" fillId="0" borderId="64" xfId="2" applyBorder="1"/>
    <xf numFmtId="0" fontId="16" fillId="0" borderId="54" xfId="2" applyFont="1" applyBorder="1"/>
    <xf numFmtId="0" fontId="16" fillId="0" borderId="33" xfId="2" applyFont="1" applyBorder="1"/>
    <xf numFmtId="164" fontId="14" fillId="0" borderId="65" xfId="2" applyNumberFormat="1" applyBorder="1"/>
    <xf numFmtId="164" fontId="14" fillId="0" borderId="66" xfId="2" applyNumberFormat="1" applyBorder="1"/>
    <xf numFmtId="164" fontId="14" fillId="0" borderId="67" xfId="2" applyNumberFormat="1" applyBorder="1"/>
    <xf numFmtId="164" fontId="14" fillId="0" borderId="68" xfId="2" applyNumberFormat="1" applyBorder="1"/>
    <xf numFmtId="164" fontId="14" fillId="0" borderId="69" xfId="2" applyNumberFormat="1" applyBorder="1"/>
    <xf numFmtId="164" fontId="14" fillId="0" borderId="70" xfId="2" applyNumberFormat="1" applyBorder="1"/>
    <xf numFmtId="164" fontId="16" fillId="0" borderId="71" xfId="2" applyNumberFormat="1" applyFont="1" applyBorder="1"/>
    <xf numFmtId="164" fontId="16" fillId="0" borderId="68" xfId="2" applyNumberFormat="1" applyFont="1" applyBorder="1"/>
    <xf numFmtId="164" fontId="14" fillId="0" borderId="71" xfId="2" applyNumberFormat="1" applyBorder="1"/>
    <xf numFmtId="165" fontId="3" fillId="0" borderId="0" xfId="1" applyNumberFormat="1" applyFont="1" applyAlignment="1">
      <alignment horizontal="center"/>
    </xf>
    <xf numFmtId="43" fontId="4" fillId="0" borderId="0" xfId="1" quotePrefix="1" applyFont="1"/>
    <xf numFmtId="43" fontId="3" fillId="0" borderId="35" xfId="1" applyFont="1" applyBorder="1" applyAlignment="1">
      <alignment horizontal="center"/>
    </xf>
    <xf numFmtId="43" fontId="0" fillId="0" borderId="16" xfId="1" applyFont="1" applyBorder="1"/>
    <xf numFmtId="43" fontId="7" fillId="0" borderId="27" xfId="1" applyFont="1" applyBorder="1"/>
    <xf numFmtId="43" fontId="20" fillId="0" borderId="17" xfId="1" applyFont="1" applyBorder="1" applyAlignment="1">
      <alignment wrapText="1"/>
    </xf>
    <xf numFmtId="166" fontId="17" fillId="0" borderId="17" xfId="1" applyNumberFormat="1" applyFont="1" applyBorder="1"/>
    <xf numFmtId="43" fontId="7" fillId="0" borderId="0" xfId="1" applyFont="1" applyBorder="1"/>
    <xf numFmtId="13" fontId="18" fillId="0" borderId="72" xfId="1" quotePrefix="1" applyNumberFormat="1" applyFont="1" applyBorder="1"/>
    <xf numFmtId="43" fontId="4" fillId="0" borderId="73" xfId="1" applyFont="1" applyBorder="1"/>
    <xf numFmtId="43" fontId="1" fillId="7" borderId="3" xfId="1" applyFont="1" applyFill="1" applyBorder="1" applyAlignment="1">
      <alignment wrapText="1"/>
    </xf>
    <xf numFmtId="43" fontId="0" fillId="7" borderId="3" xfId="1" applyFont="1" applyFill="1" applyBorder="1" applyAlignment="1">
      <alignment wrapText="1"/>
    </xf>
    <xf numFmtId="43" fontId="1" fillId="7" borderId="3" xfId="1" applyFont="1" applyFill="1" applyBorder="1"/>
    <xf numFmtId="43" fontId="4" fillId="7" borderId="3" xfId="1" applyFont="1" applyFill="1" applyBorder="1"/>
    <xf numFmtId="43" fontId="20" fillId="0" borderId="3" xfId="1" applyFont="1" applyBorder="1"/>
    <xf numFmtId="43" fontId="1" fillId="8" borderId="43" xfId="1" applyFont="1" applyFill="1" applyBorder="1" applyAlignment="1">
      <alignment wrapText="1"/>
    </xf>
    <xf numFmtId="43" fontId="1" fillId="8" borderId="39" xfId="1" applyFont="1" applyFill="1" applyBorder="1" applyAlignment="1">
      <alignment wrapText="1"/>
    </xf>
    <xf numFmtId="43" fontId="1" fillId="8" borderId="40" xfId="1" applyFont="1" applyFill="1" applyBorder="1" applyAlignment="1">
      <alignment wrapText="1"/>
    </xf>
    <xf numFmtId="43" fontId="1" fillId="8" borderId="41" xfId="1" applyFont="1" applyFill="1" applyBorder="1" applyAlignment="1">
      <alignment wrapText="1"/>
    </xf>
    <xf numFmtId="43" fontId="1" fillId="8" borderId="47" xfId="1" applyFont="1" applyFill="1" applyBorder="1" applyAlignment="1">
      <alignment wrapText="1"/>
    </xf>
    <xf numFmtId="43" fontId="21" fillId="0" borderId="0" xfId="1" applyFont="1"/>
    <xf numFmtId="167" fontId="17" fillId="0" borderId="0" xfId="1" applyNumberFormat="1" applyFont="1" applyBorder="1"/>
    <xf numFmtId="43" fontId="17" fillId="0" borderId="0" xfId="1" applyFont="1" applyBorder="1"/>
    <xf numFmtId="43" fontId="17" fillId="0" borderId="22" xfId="1" applyFont="1" applyBorder="1"/>
    <xf numFmtId="43" fontId="17" fillId="0" borderId="25" xfId="1" applyFont="1" applyBorder="1"/>
    <xf numFmtId="43" fontId="17" fillId="0" borderId="20" xfId="1" applyFont="1" applyBorder="1"/>
    <xf numFmtId="43" fontId="20" fillId="0" borderId="27" xfId="1" applyFont="1" applyBorder="1" applyAlignment="1">
      <alignment wrapText="1"/>
    </xf>
    <xf numFmtId="43" fontId="3" fillId="0" borderId="74" xfId="1" applyFont="1" applyBorder="1" applyAlignment="1">
      <alignment horizontal="center"/>
    </xf>
    <xf numFmtId="43" fontId="1" fillId="0" borderId="0" xfId="1" applyFont="1" applyBorder="1" applyAlignment="1">
      <alignment horizontal="center" wrapText="1"/>
    </xf>
    <xf numFmtId="43" fontId="0" fillId="0" borderId="0" xfId="1" applyFont="1" applyAlignment="1">
      <alignment horizontal="center" wrapText="1"/>
    </xf>
    <xf numFmtId="43" fontId="1" fillId="7" borderId="3" xfId="1" applyFont="1" applyFill="1" applyBorder="1" applyAlignment="1">
      <alignment horizontal="center" wrapText="1"/>
    </xf>
    <xf numFmtId="43" fontId="1" fillId="0" borderId="0" xfId="1" applyFont="1" applyAlignment="1">
      <alignment horizontal="center" wrapText="1"/>
    </xf>
    <xf numFmtId="43" fontId="18" fillId="0" borderId="11" xfId="1" applyFont="1" applyBorder="1"/>
    <xf numFmtId="43" fontId="18" fillId="0" borderId="0" xfId="1" applyFont="1"/>
    <xf numFmtId="43" fontId="19" fillId="0" borderId="5" xfId="1" applyFont="1" applyBorder="1" applyAlignment="1">
      <alignment horizontal="center"/>
    </xf>
    <xf numFmtId="43" fontId="23" fillId="0" borderId="12" xfId="1" applyFont="1" applyBorder="1" applyAlignment="1">
      <alignment horizontal="center" wrapText="1"/>
    </xf>
    <xf numFmtId="43" fontId="23" fillId="0" borderId="6" xfId="1" applyFont="1" applyBorder="1" applyAlignment="1">
      <alignment horizontal="center" wrapText="1"/>
    </xf>
    <xf numFmtId="43" fontId="23" fillId="0" borderId="39" xfId="1" applyFont="1" applyBorder="1" applyAlignment="1">
      <alignment horizontal="center" wrapText="1"/>
    </xf>
    <xf numFmtId="43" fontId="23" fillId="0" borderId="40" xfId="1" applyFont="1" applyBorder="1" applyAlignment="1">
      <alignment horizontal="center" wrapText="1"/>
    </xf>
    <xf numFmtId="43" fontId="17" fillId="0" borderId="0" xfId="1" applyFont="1" applyAlignment="1">
      <alignment horizontal="center" wrapText="1"/>
    </xf>
    <xf numFmtId="43" fontId="23" fillId="7" borderId="3" xfId="1" applyFont="1" applyFill="1" applyBorder="1" applyAlignment="1">
      <alignment horizontal="center" wrapText="1"/>
    </xf>
    <xf numFmtId="43" fontId="23" fillId="0" borderId="0" xfId="1" applyFont="1" applyAlignment="1">
      <alignment horizontal="center" wrapText="1"/>
    </xf>
    <xf numFmtId="43" fontId="3" fillId="9" borderId="38" xfId="1" applyFont="1" applyFill="1" applyBorder="1" applyAlignment="1">
      <alignment horizontal="center"/>
    </xf>
    <xf numFmtId="43" fontId="3" fillId="9" borderId="46" xfId="1" applyFont="1" applyFill="1" applyBorder="1" applyAlignment="1">
      <alignment horizontal="center"/>
    </xf>
    <xf numFmtId="43" fontId="23" fillId="9" borderId="41" xfId="1" applyFont="1" applyFill="1" applyBorder="1" applyAlignment="1">
      <alignment horizontal="center" wrapText="1"/>
    </xf>
    <xf numFmtId="43" fontId="23" fillId="9" borderId="47" xfId="1" applyFont="1" applyFill="1" applyBorder="1" applyAlignment="1">
      <alignment horizontal="center" wrapText="1"/>
    </xf>
    <xf numFmtId="43" fontId="1" fillId="9" borderId="36" xfId="1" applyFont="1" applyFill="1" applyBorder="1" applyAlignment="1">
      <alignment wrapText="1"/>
    </xf>
    <xf numFmtId="43" fontId="1" fillId="9" borderId="2" xfId="1" applyFont="1" applyFill="1" applyBorder="1" applyAlignment="1">
      <alignment wrapText="1"/>
    </xf>
    <xf numFmtId="43" fontId="1" fillId="9" borderId="38" xfId="1" applyFont="1" applyFill="1" applyBorder="1" applyAlignment="1">
      <alignment wrapText="1"/>
    </xf>
    <xf numFmtId="0" fontId="17" fillId="6" borderId="36" xfId="0" applyFont="1" applyFill="1" applyBorder="1" applyAlignment="1">
      <alignment horizontal="center"/>
    </xf>
    <xf numFmtId="0" fontId="17" fillId="6" borderId="38" xfId="0" applyFont="1" applyFill="1" applyBorder="1" applyAlignment="1">
      <alignment horizontal="center"/>
    </xf>
    <xf numFmtId="0" fontId="17" fillId="6" borderId="41" xfId="0" applyFont="1" applyFill="1" applyBorder="1" applyAlignment="1">
      <alignment horizontal="center"/>
    </xf>
    <xf numFmtId="164" fontId="14" fillId="10" borderId="75" xfId="2" applyNumberFormat="1" applyFill="1" applyBorder="1"/>
    <xf numFmtId="0" fontId="14" fillId="0" borderId="77" xfId="2" applyBorder="1"/>
    <xf numFmtId="164" fontId="14" fillId="0" borderId="78" xfId="2" applyNumberFormat="1" applyBorder="1"/>
    <xf numFmtId="0" fontId="17" fillId="10" borderId="13" xfId="0" applyFont="1" applyFill="1" applyBorder="1" applyAlignment="1">
      <alignment horizontal="center"/>
    </xf>
    <xf numFmtId="0" fontId="14" fillId="6" borderId="79" xfId="2" applyFill="1" applyBorder="1"/>
    <xf numFmtId="0" fontId="14" fillId="6" borderId="80" xfId="2" applyFill="1" applyBorder="1"/>
    <xf numFmtId="164" fontId="14" fillId="6" borderId="81" xfId="2" applyNumberFormat="1" applyFill="1" applyBorder="1"/>
    <xf numFmtId="0" fontId="17" fillId="6" borderId="82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43" fontId="3" fillId="0" borderId="42" xfId="1" applyFont="1" applyBorder="1" applyAlignment="1">
      <alignment horizontal="center"/>
    </xf>
    <xf numFmtId="43" fontId="23" fillId="0" borderId="43" xfId="1" applyFont="1" applyBorder="1" applyAlignment="1">
      <alignment horizontal="center" wrapText="1"/>
    </xf>
    <xf numFmtId="43" fontId="1" fillId="8" borderId="49" xfId="1" applyFont="1" applyFill="1" applyBorder="1" applyAlignment="1">
      <alignment wrapText="1"/>
    </xf>
    <xf numFmtId="165" fontId="1" fillId="0" borderId="2" xfId="1" applyNumberFormat="1" applyFont="1" applyBorder="1" applyAlignment="1">
      <alignment horizontal="center" wrapText="1"/>
    </xf>
    <xf numFmtId="165" fontId="23" fillId="0" borderId="2" xfId="1" applyNumberFormat="1" applyFont="1" applyBorder="1" applyAlignment="1">
      <alignment horizontal="center" wrapText="1"/>
    </xf>
    <xf numFmtId="165" fontId="1" fillId="0" borderId="2" xfId="1" applyNumberFormat="1" applyFont="1" applyBorder="1" applyAlignment="1">
      <alignment wrapText="1"/>
    </xf>
    <xf numFmtId="165" fontId="1" fillId="8" borderId="2" xfId="1" applyNumberFormat="1" applyFont="1" applyFill="1" applyBorder="1" applyAlignment="1">
      <alignment wrapText="1"/>
    </xf>
    <xf numFmtId="165" fontId="4" fillId="0" borderId="2" xfId="1" applyNumberFormat="1" applyFont="1" applyBorder="1"/>
    <xf numFmtId="43" fontId="1" fillId="6" borderId="83" xfId="1" applyFont="1" applyFill="1" applyBorder="1" applyAlignment="1">
      <alignment horizontal="center" wrapText="1"/>
    </xf>
    <xf numFmtId="43" fontId="23" fillId="0" borderId="84" xfId="1" applyFont="1" applyBorder="1" applyAlignment="1">
      <alignment horizontal="center" wrapText="1"/>
    </xf>
    <xf numFmtId="43" fontId="4" fillId="6" borderId="86" xfId="1" applyFont="1" applyFill="1" applyBorder="1"/>
    <xf numFmtId="165" fontId="3" fillId="9" borderId="5" xfId="1" applyNumberFormat="1" applyFont="1" applyFill="1" applyBorder="1" applyAlignment="1">
      <alignment horizontal="center"/>
    </xf>
    <xf numFmtId="165" fontId="23" fillId="9" borderId="6" xfId="1" applyNumberFormat="1" applyFont="1" applyFill="1" applyBorder="1" applyAlignment="1">
      <alignment horizontal="center" wrapText="1"/>
    </xf>
    <xf numFmtId="165" fontId="1" fillId="9" borderId="48" xfId="1" applyNumberFormat="1" applyFont="1" applyFill="1" applyBorder="1" applyAlignment="1">
      <alignment wrapText="1"/>
    </xf>
    <xf numFmtId="165" fontId="1" fillId="9" borderId="1" xfId="1" applyNumberFormat="1" applyFont="1" applyFill="1" applyBorder="1" applyAlignment="1">
      <alignment wrapText="1"/>
    </xf>
    <xf numFmtId="165" fontId="1" fillId="9" borderId="49" xfId="1" applyNumberFormat="1" applyFont="1" applyFill="1" applyBorder="1" applyAlignment="1">
      <alignment wrapText="1"/>
    </xf>
    <xf numFmtId="43" fontId="1" fillId="11" borderId="83" xfId="1" applyFont="1" applyFill="1" applyBorder="1" applyAlignment="1">
      <alignment wrapText="1"/>
    </xf>
    <xf numFmtId="43" fontId="1" fillId="11" borderId="85" xfId="1" applyFont="1" applyFill="1" applyBorder="1" applyAlignment="1">
      <alignment wrapText="1"/>
    </xf>
    <xf numFmtId="43" fontId="1" fillId="6" borderId="86" xfId="1" applyFont="1" applyFill="1" applyBorder="1" applyAlignment="1">
      <alignment wrapText="1"/>
    </xf>
    <xf numFmtId="43" fontId="2" fillId="0" borderId="11" xfId="1" applyFont="1" applyBorder="1"/>
    <xf numFmtId="43" fontId="2" fillId="2" borderId="17" xfId="1" quotePrefix="1" applyFont="1" applyFill="1" applyBorder="1" applyAlignment="1">
      <alignment horizontal="center"/>
    </xf>
    <xf numFmtId="43" fontId="0" fillId="0" borderId="23" xfId="1" applyFont="1" applyBorder="1"/>
    <xf numFmtId="43" fontId="0" fillId="0" borderId="26" xfId="1" applyFont="1" applyBorder="1"/>
    <xf numFmtId="43" fontId="22" fillId="6" borderId="16" xfId="1" applyFont="1" applyFill="1" applyBorder="1" applyAlignment="1">
      <alignment horizontal="center"/>
    </xf>
    <xf numFmtId="43" fontId="22" fillId="6" borderId="27" xfId="1" applyFont="1" applyFill="1" applyBorder="1" applyAlignment="1">
      <alignment horizontal="center"/>
    </xf>
    <xf numFmtId="43" fontId="20" fillId="0" borderId="27" xfId="1" applyFont="1" applyBorder="1" applyAlignment="1">
      <alignment horizontal="center" wrapText="1"/>
    </xf>
    <xf numFmtId="43" fontId="7" fillId="0" borderId="16" xfId="1" applyFont="1" applyBorder="1" applyAlignment="1">
      <alignment horizontal="center"/>
    </xf>
    <xf numFmtId="43" fontId="0" fillId="0" borderId="27" xfId="1" applyFont="1" applyBorder="1" applyAlignment="1">
      <alignment horizontal="center"/>
    </xf>
    <xf numFmtId="43" fontId="0" fillId="0" borderId="17" xfId="1" applyFont="1" applyBorder="1" applyAlignment="1">
      <alignment horizontal="center"/>
    </xf>
    <xf numFmtId="43" fontId="1" fillId="0" borderId="44" xfId="1" applyFont="1" applyBorder="1" applyAlignment="1">
      <alignment horizontal="center" wrapText="1"/>
    </xf>
    <xf numFmtId="43" fontId="1" fillId="0" borderId="48" xfId="1" applyFont="1" applyBorder="1" applyAlignment="1">
      <alignment horizontal="center" wrapText="1"/>
    </xf>
    <xf numFmtId="43" fontId="1" fillId="0" borderId="45" xfId="1" applyFont="1" applyBorder="1" applyAlignment="1">
      <alignment horizontal="center" wrapText="1"/>
    </xf>
    <xf numFmtId="43" fontId="2" fillId="0" borderId="2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15" fillId="0" borderId="27" xfId="3" applyNumberFormat="1" applyBorder="1" applyAlignment="1">
      <alignment horizontal="center"/>
    </xf>
    <xf numFmtId="43" fontId="17" fillId="0" borderId="27" xfId="1" applyFont="1" applyBorder="1" applyAlignment="1">
      <alignment horizontal="center"/>
    </xf>
    <xf numFmtId="43" fontId="17" fillId="0" borderId="17" xfId="1" applyFont="1" applyBorder="1" applyAlignment="1">
      <alignment horizontal="center"/>
    </xf>
    <xf numFmtId="43" fontId="2" fillId="2" borderId="27" xfId="1" applyFont="1" applyFill="1" applyBorder="1" applyAlignment="1">
      <alignment horizontal="center"/>
    </xf>
    <xf numFmtId="0" fontId="14" fillId="0" borderId="30" xfId="2" applyBorder="1"/>
    <xf numFmtId="0" fontId="14" fillId="0" borderId="31" xfId="2" applyBorder="1"/>
    <xf numFmtId="0" fontId="14" fillId="0" borderId="23" xfId="2" applyBorder="1"/>
    <xf numFmtId="0" fontId="14" fillId="0" borderId="26" xfId="2" applyBorder="1"/>
    <xf numFmtId="0" fontId="14" fillId="0" borderId="51" xfId="2" applyBorder="1"/>
    <xf numFmtId="0" fontId="14" fillId="0" borderId="58" xfId="2" applyBorder="1"/>
    <xf numFmtId="0" fontId="14" fillId="0" borderId="59" xfId="2" applyBorder="1"/>
    <xf numFmtId="0" fontId="14" fillId="0" borderId="76" xfId="2" applyBorder="1"/>
    <xf numFmtId="0" fontId="14" fillId="0" borderId="77" xfId="2" applyBorder="1"/>
    <xf numFmtId="0" fontId="14" fillId="0" borderId="28" xfId="2" applyBorder="1"/>
    <xf numFmtId="0" fontId="14" fillId="0" borderId="29" xfId="2" applyBorder="1"/>
    <xf numFmtId="0" fontId="14" fillId="0" borderId="32" xfId="2" applyBorder="1"/>
    <xf numFmtId="0" fontId="14" fillId="0" borderId="33" xfId="2" applyBorder="1"/>
    <xf numFmtId="0" fontId="14" fillId="0" borderId="61" xfId="2" applyBorder="1"/>
    <xf numFmtId="0" fontId="14" fillId="0" borderId="62" xfId="2" applyBorder="1"/>
    <xf numFmtId="0" fontId="14" fillId="0" borderId="63" xfId="2" applyBorder="1"/>
    <xf numFmtId="0" fontId="14" fillId="0" borderId="64" xfId="2" applyBorder="1"/>
    <xf numFmtId="0" fontId="16" fillId="0" borderId="55" xfId="2" applyFont="1" applyBorder="1"/>
    <xf numFmtId="0" fontId="16" fillId="0" borderId="54" xfId="2" applyFont="1" applyBorder="1"/>
    <xf numFmtId="0" fontId="16" fillId="0" borderId="32" xfId="2" applyFont="1" applyBorder="1"/>
    <xf numFmtId="0" fontId="16" fillId="0" borderId="33" xfId="2" applyFont="1" applyBorder="1"/>
    <xf numFmtId="0" fontId="8" fillId="4" borderId="16" xfId="0" applyFont="1" applyFill="1" applyBorder="1" applyAlignment="1">
      <alignment horizontal="center" vertical="top"/>
    </xf>
    <xf numFmtId="0" fontId="8" fillId="4" borderId="17" xfId="0" applyFont="1" applyFill="1" applyBorder="1" applyAlignment="1">
      <alignment horizontal="center" vertical="top"/>
    </xf>
  </cellXfs>
  <cellStyles count="4">
    <cellStyle name="Lien hypertexte" xfId="3" builtinId="8"/>
    <cellStyle name="Milliers" xfId="1" builtinId="3"/>
    <cellStyle name="Normal" xfId="0" builtinId="0"/>
    <cellStyle name="Normal 2" xfId="2" xr:uid="{7B4257E0-2E9F-4EC1-BD10-1D350B4E7CD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2343150</xdr:colOff>
          <xdr:row>6</xdr:row>
          <xdr:rowOff>219075</xdr:rowOff>
        </xdr:from>
        <xdr:to>
          <xdr:col>4</xdr:col>
          <xdr:colOff>438150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</xdr:row>
          <xdr:rowOff>142875</xdr:rowOff>
        </xdr:from>
        <xdr:to>
          <xdr:col>7</xdr:col>
          <xdr:colOff>419100</xdr:colOff>
          <xdr:row>8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V63"/>
  <sheetViews>
    <sheetView tabSelected="1" topLeftCell="A8" workbookViewId="0">
      <selection activeCell="K39" sqref="K39"/>
    </sheetView>
  </sheetViews>
  <sheetFormatPr baseColWidth="10" defaultRowHeight="13.5"/>
  <cols>
    <col min="1" max="1" width="13.7109375" style="17" customWidth="1"/>
    <col min="2" max="2" width="6.85546875" style="63" customWidth="1"/>
    <col min="3" max="3" width="35.28515625" style="17" customWidth="1"/>
    <col min="4" max="4" width="7.28515625" style="17" customWidth="1"/>
    <col min="5" max="5" width="8" style="17" customWidth="1"/>
    <col min="6" max="7" width="11.7109375" style="17" customWidth="1"/>
    <col min="8" max="8" width="13.42578125" style="17" customWidth="1"/>
    <col min="9" max="9" width="16.5703125" style="17" customWidth="1"/>
    <col min="10" max="10" width="14.140625" style="17" customWidth="1"/>
    <col min="11" max="11" width="15.28515625" style="17" customWidth="1"/>
    <col min="12" max="13" width="11.7109375" style="17" customWidth="1"/>
    <col min="14" max="14" width="14.7109375" style="17" customWidth="1"/>
    <col min="15" max="15" width="14.140625" style="17" customWidth="1"/>
    <col min="16" max="16" width="15.7109375" style="17" bestFit="1" customWidth="1"/>
    <col min="17" max="17" width="10" style="17" customWidth="1"/>
    <col min="18" max="18" width="15" style="17" customWidth="1"/>
    <col min="19" max="19" width="11.42578125" style="17"/>
    <col min="20" max="20" width="11.42578125" style="63"/>
    <col min="21" max="21" width="6.28515625" style="17" customWidth="1"/>
    <col min="22" max="16384" width="11.42578125" style="17"/>
  </cols>
  <sheetData>
    <row r="1" spans="1:22" ht="14.25" thickBot="1">
      <c r="K1" s="18"/>
      <c r="L1" s="18"/>
      <c r="M1" s="18"/>
    </row>
    <row r="2" spans="1:22" ht="25.5">
      <c r="A2" s="124" t="s">
        <v>155</v>
      </c>
      <c r="B2" s="64"/>
      <c r="H2" s="19"/>
      <c r="I2" s="197" t="s">
        <v>104</v>
      </c>
      <c r="J2" s="197"/>
      <c r="K2" s="197"/>
      <c r="L2" s="20"/>
      <c r="M2" s="112" t="s">
        <v>151</v>
      </c>
      <c r="N2" s="105"/>
      <c r="P2" s="118" t="s">
        <v>134</v>
      </c>
    </row>
    <row r="3" spans="1:22" ht="5.0999999999999996" customHeight="1" thickBot="1">
      <c r="A3" s="21"/>
      <c r="B3" s="65"/>
      <c r="C3" s="21"/>
      <c r="D3" s="21"/>
      <c r="E3" s="21"/>
      <c r="H3" s="22"/>
      <c r="I3" s="23"/>
      <c r="J3" s="23"/>
      <c r="K3" s="23"/>
      <c r="L3" s="23"/>
      <c r="M3" s="113"/>
    </row>
    <row r="4" spans="1:22" ht="12" customHeight="1" thickBot="1">
      <c r="C4" s="24"/>
      <c r="D4" s="24"/>
      <c r="E4" s="24"/>
      <c r="F4" s="25"/>
      <c r="G4" s="25"/>
      <c r="H4" s="25"/>
      <c r="I4" s="25"/>
      <c r="J4" s="26"/>
      <c r="K4" s="26"/>
      <c r="L4" s="26"/>
      <c r="M4" s="26"/>
      <c r="N4" s="26"/>
    </row>
    <row r="5" spans="1:22" s="31" customFormat="1" ht="16.5" thickBot="1">
      <c r="A5" s="27" t="s">
        <v>105</v>
      </c>
      <c r="B5" s="66"/>
      <c r="C5" s="28"/>
      <c r="D5" s="29"/>
      <c r="E5" s="29"/>
      <c r="F5" s="29"/>
      <c r="G5" s="29"/>
      <c r="H5" s="29"/>
      <c r="I5" s="29"/>
      <c r="J5" s="30" t="s">
        <v>109</v>
      </c>
      <c r="K5" s="128"/>
      <c r="L5" s="128"/>
      <c r="M5" s="128"/>
      <c r="N5" s="128"/>
      <c r="O5" s="128"/>
      <c r="P5" s="129"/>
      <c r="T5" s="104"/>
    </row>
    <row r="6" spans="1:22" s="33" customFormat="1" ht="21" thickBot="1">
      <c r="A6" s="32" t="s">
        <v>106</v>
      </c>
      <c r="B6" s="67"/>
      <c r="C6" s="188"/>
      <c r="D6" s="189"/>
      <c r="E6" s="189"/>
      <c r="F6" s="189"/>
      <c r="G6" s="189"/>
      <c r="H6" s="189"/>
      <c r="I6" s="189"/>
      <c r="J6" s="32" t="s">
        <v>110</v>
      </c>
      <c r="K6" s="125">
        <v>13012</v>
      </c>
      <c r="L6" s="111" t="s">
        <v>159</v>
      </c>
      <c r="M6" s="126"/>
      <c r="N6" s="126"/>
      <c r="O6" s="126"/>
      <c r="P6" s="127"/>
      <c r="T6" s="68"/>
      <c r="U6" s="34"/>
    </row>
    <row r="7" spans="1:22" s="33" customFormat="1" ht="18.75" customHeight="1" thickBot="1">
      <c r="A7" s="32" t="s">
        <v>107</v>
      </c>
      <c r="B7" s="69"/>
      <c r="C7" s="191"/>
      <c r="D7" s="192"/>
      <c r="E7" s="192"/>
      <c r="F7" s="192"/>
      <c r="G7" s="192"/>
      <c r="H7" s="192"/>
      <c r="I7" s="193"/>
      <c r="J7" s="107" t="s">
        <v>111</v>
      </c>
      <c r="K7" s="110"/>
      <c r="L7" s="107" t="s">
        <v>112</v>
      </c>
      <c r="M7" s="202"/>
      <c r="N7" s="203"/>
      <c r="O7" s="203"/>
      <c r="P7" s="204"/>
      <c r="T7" s="68"/>
      <c r="U7" s="35"/>
    </row>
    <row r="8" spans="1:22" s="33" customFormat="1" ht="20.25" customHeight="1" thickBot="1">
      <c r="A8" s="186" t="s">
        <v>108</v>
      </c>
      <c r="B8" s="187"/>
      <c r="C8" s="187"/>
      <c r="D8" s="36"/>
      <c r="E8" s="36"/>
      <c r="F8" s="36"/>
      <c r="G8" s="36"/>
      <c r="H8" s="36"/>
      <c r="I8" s="36"/>
      <c r="J8" s="107" t="s">
        <v>113</v>
      </c>
      <c r="K8" s="190"/>
      <c r="L8" s="190"/>
      <c r="M8" s="190"/>
      <c r="N8" s="108" t="s">
        <v>152</v>
      </c>
      <c r="O8" s="130"/>
      <c r="P8" s="109"/>
      <c r="T8" s="68"/>
      <c r="U8" s="35"/>
    </row>
    <row r="9" spans="1:22" s="33" customFormat="1" ht="18.75" customHeight="1" thickBot="1">
      <c r="B9" s="68"/>
      <c r="T9" s="68"/>
      <c r="U9" s="35"/>
    </row>
    <row r="10" spans="1:22" ht="18.75" thickBot="1">
      <c r="H10" s="184" t="s">
        <v>12</v>
      </c>
      <c r="I10" s="205" t="s">
        <v>156</v>
      </c>
      <c r="J10" s="205"/>
      <c r="K10" s="185" t="s">
        <v>157</v>
      </c>
    </row>
    <row r="11" spans="1:22" s="33" customFormat="1" ht="18.75" customHeight="1" thickBot="1">
      <c r="B11" s="68"/>
      <c r="D11" s="194" t="s">
        <v>160</v>
      </c>
      <c r="E11" s="195"/>
      <c r="F11" s="196"/>
      <c r="T11" s="68"/>
      <c r="U11" s="35"/>
    </row>
    <row r="12" spans="1:22" s="135" customFormat="1" ht="18.75" customHeight="1">
      <c r="A12" s="39" t="s">
        <v>7</v>
      </c>
      <c r="B12" s="176" t="s">
        <v>134</v>
      </c>
      <c r="C12" s="138" t="s">
        <v>162</v>
      </c>
      <c r="D12" s="131" t="s">
        <v>13</v>
      </c>
      <c r="E12" s="132" t="s">
        <v>132</v>
      </c>
      <c r="F12" s="146" t="s">
        <v>0</v>
      </c>
      <c r="G12" s="147" t="s">
        <v>131</v>
      </c>
      <c r="H12" s="106" t="s">
        <v>173</v>
      </c>
      <c r="I12" s="106" t="s">
        <v>163</v>
      </c>
      <c r="J12" s="106" t="s">
        <v>164</v>
      </c>
      <c r="K12" s="106" t="s">
        <v>165</v>
      </c>
      <c r="L12" s="106" t="s">
        <v>166</v>
      </c>
      <c r="M12" s="106" t="s">
        <v>167</v>
      </c>
      <c r="N12" s="106" t="s">
        <v>168</v>
      </c>
      <c r="O12" s="106" t="s">
        <v>169</v>
      </c>
      <c r="P12" s="106" t="s">
        <v>170</v>
      </c>
      <c r="Q12" s="106" t="s">
        <v>171</v>
      </c>
      <c r="R12" s="165" t="s">
        <v>177</v>
      </c>
      <c r="S12" s="173" t="s">
        <v>0</v>
      </c>
      <c r="T12" s="168" t="s">
        <v>153</v>
      </c>
      <c r="U12" s="133"/>
      <c r="V12" s="134" t="s">
        <v>154</v>
      </c>
    </row>
    <row r="13" spans="1:22" s="145" customFormat="1" thickBot="1">
      <c r="A13" s="139"/>
      <c r="B13" s="177" t="s">
        <v>158</v>
      </c>
      <c r="C13" s="140" t="s">
        <v>161</v>
      </c>
      <c r="D13" s="141"/>
      <c r="E13" s="142"/>
      <c r="F13" s="148"/>
      <c r="G13" s="149" t="s">
        <v>175</v>
      </c>
      <c r="H13" s="142" t="s">
        <v>174</v>
      </c>
      <c r="I13" s="142"/>
      <c r="J13" s="142"/>
      <c r="K13" s="142"/>
      <c r="L13" s="142"/>
      <c r="M13" s="142" t="s">
        <v>172</v>
      </c>
      <c r="N13" s="142"/>
      <c r="O13" s="142"/>
      <c r="P13" s="142"/>
      <c r="Q13" s="142"/>
      <c r="R13" s="166" t="s">
        <v>178</v>
      </c>
      <c r="S13" s="174"/>
      <c r="T13" s="169" t="s">
        <v>133</v>
      </c>
      <c r="U13" s="143"/>
      <c r="V13" s="144"/>
    </row>
    <row r="14" spans="1:22" s="33" customFormat="1" ht="12.75">
      <c r="A14" s="53"/>
      <c r="B14" s="178"/>
      <c r="C14" s="57"/>
      <c r="D14" s="53"/>
      <c r="E14" s="54">
        <v>0.4</v>
      </c>
      <c r="F14" s="150">
        <f>+E14*D14</f>
        <v>0</v>
      </c>
      <c r="G14" s="151">
        <f>+IF(B14=1,'TARIFS '!$F$7)+IF(B14=2,'TARIFS '!$F$8)+IF(B14=3,'TARIFS '!$F$9)+IF(B14=4,'TARIFS '!$F$10)+IF(B14=5,'TARIFS '!$F$11)+IF(B14=6,'TARIFS '!$F$12)+IF(B14=7,'TARIFS '!$F$13)+IF(B14=8,'TARIFS '!$F$14)+IF(B14=9,'TARIFS '!$F$15)+IF(B14=10,'TARIFS '!$F$16)+IF(B14=11,'TARIFS '!$F$17)+IF(B14=12,'TARIFS '!$F$18)+IF(B14=13,'TARIFS '!$F$19)+IF(B14=14,'TARIFS '!$F$20)+IF(B14=15,'TARIFS '!$F$21)+IF(B14=16,'TARIFS '!$F$22)+IF(B14=17,'TARIFS '!$F$23)+IF(B14=18,'TARIFS '!$F$24)+IF(B14=19,'TARIFS '!$F$25)</f>
        <v>0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151">
        <f>+IF(B14=20,'TARIFS '!$F$27)+IF(B14=21,'TARIFS '!$F$28)+IF(B14=22,'TARIFS '!$F$29)+IF(B14=23,'TARIFS '!$F$30)+IF(B14=24,'TARIFS '!$F$31)+IF(B14=25,'TARIFS '!$F$32)</f>
        <v>0</v>
      </c>
      <c r="S14" s="181"/>
      <c r="T14" s="170"/>
      <c r="U14" s="35"/>
      <c r="V14" s="114"/>
    </row>
    <row r="15" spans="1:22" s="33" customFormat="1" ht="12.75">
      <c r="A15" s="55"/>
      <c r="B15" s="179"/>
      <c r="C15" s="58"/>
      <c r="D15" s="55"/>
      <c r="E15" s="38">
        <v>0.4</v>
      </c>
      <c r="F15" s="152">
        <f t="shared" ref="F15:F16" si="0">+E15*D15</f>
        <v>0</v>
      </c>
      <c r="G15" s="151">
        <f>+IF(B15=1,'TARIFS '!$F$7)+IF(B15=2,'TARIFS '!$F$8)+IF(B15=3,'TARIFS '!$F$9)+IF(B15=4,'TARIFS '!$F$10)+IF(B15=5,'TARIFS '!$F$11)+IF(B15=6,'TARIFS '!$F$12)+IF(B15=7,'TARIFS '!$F$13)+IF(B15=8,'TARIFS '!$F$14)+IF(B15=9,'TARIFS '!$F$15)+IF(B15=10,'TARIFS '!$F$16)+IF(B15=11,'TARIFS '!$F$17)+IF(B15=12,'TARIFS '!$F$18)+IF(B15=13,'TARIFS '!$F$19)+IF(B15=14,'TARIFS '!$F$20)+IF(B15=15,'TARIFS '!$F$21)+IF(B15=16,'TARIFS '!$F$22)+IF(B15=17,'TARIFS '!$F$23)+IF(B15=18,'TARIFS '!$F$24)+IF(B15=19,'TARIFS '!$F$25)</f>
        <v>0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51">
        <f>+IF(B15=20,'TARIFS '!$F$27)+IF(B15=21,'TARIFS '!$F$28)+IF(B15=22,'TARIFS '!$F$29)+IF(B15=23,'TARIFS '!$F$30)+IF(B15=24,'TARIFS '!$F$31)+IF(B15=25,'TARIFS '!$F$32)</f>
        <v>0</v>
      </c>
      <c r="S15" s="182"/>
      <c r="T15" s="170"/>
      <c r="U15" s="35"/>
      <c r="V15" s="114"/>
    </row>
    <row r="16" spans="1:22" s="33" customFormat="1" ht="12.75">
      <c r="A16" s="55"/>
      <c r="B16" s="179"/>
      <c r="C16" s="58"/>
      <c r="D16" s="55"/>
      <c r="E16" s="38">
        <v>0.4</v>
      </c>
      <c r="F16" s="152">
        <f t="shared" si="0"/>
        <v>0</v>
      </c>
      <c r="G16" s="151">
        <f>+IF(B16=1,'TARIFS '!$F$7)+IF(B16=2,'TARIFS '!$F$8)+IF(B16=3,'TARIFS '!$F$9)+IF(B16=4,'TARIFS '!$F$10)+IF(B16=5,'TARIFS '!$F$11)+IF(B16=6,'TARIFS '!$F$12)+IF(B16=7,'TARIFS '!$F$13)+IF(B16=8,'TARIFS '!$F$14)+IF(B16=9,'TARIFS '!$F$15)+IF(B16=10,'TARIFS '!$F$16)+IF(B16=11,'TARIFS '!$F$17)+IF(B16=12,'TARIFS '!$F$18)+IF(B16=13,'TARIFS '!$F$19)+IF(B16=14,'TARIFS '!$F$20)+IF(B16=15,'TARIFS '!$F$21)+IF(B16=16,'TARIFS '!$F$22)+IF(B16=17,'TARIFS '!$F$23)+IF(B16=18,'TARIFS '!$F$24)+IF(B16=19,'TARIFS '!$F$25)</f>
        <v>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151">
        <f>+IF(B16=20,'TARIFS '!$F$27)+IF(B16=21,'TARIFS '!$F$28)+IF(B16=22,'TARIFS '!$F$29)+IF(B16=23,'TARIFS '!$F$30)+IF(B16=24,'TARIFS '!$F$31)+IF(B16=25,'TARIFS '!$F$32)</f>
        <v>0</v>
      </c>
      <c r="S16" s="182"/>
      <c r="T16" s="170"/>
      <c r="U16" s="35"/>
      <c r="V16" s="114"/>
    </row>
    <row r="17" spans="1:22" s="33" customFormat="1" thickBot="1">
      <c r="A17" s="56"/>
      <c r="B17" s="180"/>
      <c r="C17" s="119" t="s">
        <v>0</v>
      </c>
      <c r="D17" s="120"/>
      <c r="E17" s="121"/>
      <c r="F17" s="122">
        <f>SUM(F14:F16)</f>
        <v>0</v>
      </c>
      <c r="G17" s="123">
        <f>SUM(G14:G16)</f>
        <v>0</v>
      </c>
      <c r="H17" s="123">
        <f t="shared" ref="H17:R17" si="1">SUM(H14:H16)</f>
        <v>0</v>
      </c>
      <c r="I17" s="123">
        <f t="shared" si="1"/>
        <v>0</v>
      </c>
      <c r="J17" s="123">
        <f t="shared" si="1"/>
        <v>0</v>
      </c>
      <c r="K17" s="123">
        <f t="shared" si="1"/>
        <v>0</v>
      </c>
      <c r="L17" s="123">
        <f t="shared" si="1"/>
        <v>0</v>
      </c>
      <c r="M17" s="123">
        <f t="shared" si="1"/>
        <v>0</v>
      </c>
      <c r="N17" s="123">
        <f t="shared" si="1"/>
        <v>0</v>
      </c>
      <c r="O17" s="123">
        <f t="shared" si="1"/>
        <v>0</v>
      </c>
      <c r="P17" s="123">
        <f t="shared" si="1"/>
        <v>0</v>
      </c>
      <c r="Q17" s="123">
        <f t="shared" si="1"/>
        <v>0</v>
      </c>
      <c r="R17" s="167">
        <f t="shared" si="1"/>
        <v>0</v>
      </c>
      <c r="S17" s="183">
        <f>SUM(F14:R16)</f>
        <v>0</v>
      </c>
      <c r="T17" s="171"/>
      <c r="V17" s="115">
        <f>SUM(F17:R17)</f>
        <v>0</v>
      </c>
    </row>
    <row r="18" spans="1:22" s="33" customFormat="1" ht="12.75">
      <c r="A18" s="53"/>
      <c r="B18" s="178"/>
      <c r="C18" s="57"/>
      <c r="D18" s="53"/>
      <c r="E18" s="54">
        <v>0.4</v>
      </c>
      <c r="F18" s="150">
        <f>+E18*D18</f>
        <v>0</v>
      </c>
      <c r="G18" s="151">
        <f>+IF(B18=1,'TARIFS '!$F$7)+IF(B18=2,'TARIFS '!$F$8)+IF(B18=3,'TARIFS '!$F$9)+IF(B18=4,'TARIFS '!$F$10)+IF(B18=5,'TARIFS '!$F$11)+IF(B18=6,'TARIFS '!$F$12)+IF(B18=7,'TARIFS '!$F$13)+IF(B18=8,'TARIFS '!$F$14)+IF(B18=9,'TARIFS '!$F$15)+IF(B18=10,'TARIFS '!$F$16)+IF(B18=11,'TARIFS '!$F$17)+IF(B18=12,'TARIFS '!$F$18)+IF(B18=13,'TARIFS '!$F$19)+IF(B18=14,'TARIFS '!$F$20)+IF(B18=15,'TARIFS '!$F$21)+IF(B18=16,'TARIFS '!$F$22)+IF(B18=17,'TARIFS '!$F$23)+IF(B18=18,'TARIFS '!$F$24)+IF(B18=19,'TARIFS '!$F$25)</f>
        <v>0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151">
        <f>+IF(B18=20,'TARIFS '!$F$27)+IF(B18=21,'TARIFS '!$F$28)+IF(B18=22,'TARIFS '!$F$29)+IF(B18=23,'TARIFS '!$F$30)+IF(B18=24,'TARIFS '!$F$31)+IF(B18=25,'TARIFS '!$F$32)</f>
        <v>0</v>
      </c>
      <c r="S18" s="181"/>
      <c r="T18" s="170"/>
      <c r="U18" s="35"/>
      <c r="V18" s="114"/>
    </row>
    <row r="19" spans="1:22" s="33" customFormat="1" ht="12.75">
      <c r="A19" s="55"/>
      <c r="B19" s="179"/>
      <c r="C19" s="58"/>
      <c r="D19" s="55"/>
      <c r="E19" s="38">
        <v>0.4</v>
      </c>
      <c r="F19" s="152">
        <f t="shared" ref="F19:F20" si="2">+E19*D19</f>
        <v>0</v>
      </c>
      <c r="G19" s="151">
        <f>+IF(B19=1,'TARIFS '!$F$7)+IF(B19=2,'TARIFS '!$F$8)+IF(B19=3,'TARIFS '!$F$9)+IF(B19=4,'TARIFS '!$F$10)+IF(B19=5,'TARIFS '!$F$11)+IF(B19=6,'TARIFS '!$F$12)+IF(B19=7,'TARIFS '!$F$13)+IF(B19=8,'TARIFS '!$F$14)+IF(B19=9,'TARIFS '!$F$15)+IF(B19=10,'TARIFS '!$F$16)+IF(B19=11,'TARIFS '!$F$17)+IF(B19=12,'TARIFS '!$F$18)+IF(B19=13,'TARIFS '!$F$19)+IF(B19=14,'TARIFS '!$F$20)+IF(B19=15,'TARIFS '!$F$21)+IF(B19=16,'TARIFS '!$F$22)+IF(B19=17,'TARIFS '!$F$23)+IF(B19=18,'TARIFS '!$F$24)+IF(B19=19,'TARIFS '!$F$25)</f>
        <v>0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51">
        <f>+IF(B19=20,'TARIFS '!$F$27)+IF(B19=21,'TARIFS '!$F$28)+IF(B19=22,'TARIFS '!$F$29)+IF(B19=23,'TARIFS '!$F$30)+IF(B19=24,'TARIFS '!$F$31)+IF(B19=25,'TARIFS '!$F$32)</f>
        <v>0</v>
      </c>
      <c r="S19" s="182"/>
      <c r="T19" s="170"/>
      <c r="U19" s="35"/>
      <c r="V19" s="114"/>
    </row>
    <row r="20" spans="1:22" s="33" customFormat="1" ht="12.75">
      <c r="A20" s="55"/>
      <c r="B20" s="179"/>
      <c r="C20" s="58"/>
      <c r="D20" s="55"/>
      <c r="E20" s="38">
        <v>0.4</v>
      </c>
      <c r="F20" s="152">
        <f t="shared" si="2"/>
        <v>0</v>
      </c>
      <c r="G20" s="151">
        <f>+IF(B20=1,'TARIFS '!$F$7)+IF(B20=2,'TARIFS '!$F$8)+IF(B20=3,'TARIFS '!$F$9)+IF(B20=4,'TARIFS '!$F$10)+IF(B20=5,'TARIFS '!$F$11)+IF(B20=6,'TARIFS '!$F$12)+IF(B20=7,'TARIFS '!$F$13)+IF(B20=8,'TARIFS '!$F$14)+IF(B20=9,'TARIFS '!$F$15)+IF(B20=10,'TARIFS '!$F$16)+IF(B20=11,'TARIFS '!$F$17)+IF(B20=12,'TARIFS '!$F$18)+IF(B20=13,'TARIFS '!$F$19)+IF(B20=14,'TARIFS '!$F$20)+IF(B20=15,'TARIFS '!$F$21)+IF(B20=16,'TARIFS '!$F$22)+IF(B20=17,'TARIFS '!$F$23)+IF(B20=18,'TARIFS '!$F$24)+IF(B20=19,'TARIFS '!$F$25)</f>
        <v>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51">
        <f>+IF(B20=20,'TARIFS '!$F$27)+IF(B20=21,'TARIFS '!$F$28)+IF(B20=22,'TARIFS '!$F$29)+IF(B20=23,'TARIFS '!$F$30)+IF(B20=24,'TARIFS '!$F$31)+IF(B20=25,'TARIFS '!$F$32)</f>
        <v>0</v>
      </c>
      <c r="S20" s="182"/>
      <c r="T20" s="170"/>
      <c r="U20" s="35"/>
      <c r="V20" s="114"/>
    </row>
    <row r="21" spans="1:22" s="33" customFormat="1" thickBot="1">
      <c r="A21" s="56"/>
      <c r="B21" s="180"/>
      <c r="C21" s="119" t="s">
        <v>0</v>
      </c>
      <c r="D21" s="120"/>
      <c r="E21" s="121"/>
      <c r="F21" s="122">
        <f>SUM(F18:F20)</f>
        <v>0</v>
      </c>
      <c r="G21" s="123">
        <f>SUM(G18:G20)</f>
        <v>0</v>
      </c>
      <c r="H21" s="123">
        <f t="shared" ref="H21" si="3">SUM(H18:H20)</f>
        <v>0</v>
      </c>
      <c r="I21" s="123">
        <f t="shared" ref="I21" si="4">SUM(I18:I20)</f>
        <v>0</v>
      </c>
      <c r="J21" s="123">
        <f t="shared" ref="J21" si="5">SUM(J18:J20)</f>
        <v>0</v>
      </c>
      <c r="K21" s="123">
        <f t="shared" ref="K21" si="6">SUM(K18:K20)</f>
        <v>0</v>
      </c>
      <c r="L21" s="123">
        <f t="shared" ref="L21" si="7">SUM(L18:L20)</f>
        <v>0</v>
      </c>
      <c r="M21" s="123">
        <f t="shared" ref="M21" si="8">SUM(M18:M20)</f>
        <v>0</v>
      </c>
      <c r="N21" s="123">
        <f t="shared" ref="N21" si="9">SUM(N18:N20)</f>
        <v>0</v>
      </c>
      <c r="O21" s="123">
        <f t="shared" ref="O21" si="10">SUM(O18:O20)</f>
        <v>0</v>
      </c>
      <c r="P21" s="123">
        <f t="shared" ref="P21" si="11">SUM(P18:P20)</f>
        <v>0</v>
      </c>
      <c r="Q21" s="123">
        <f t="shared" ref="Q21" si="12">SUM(Q18:Q20)</f>
        <v>0</v>
      </c>
      <c r="R21" s="167">
        <f t="shared" ref="R21" si="13">SUM(R18:R20)</f>
        <v>0</v>
      </c>
      <c r="S21" s="183">
        <f>SUM(F18:R20)</f>
        <v>0</v>
      </c>
      <c r="T21" s="171"/>
      <c r="V21" s="115">
        <f>SUM(F21:R21)</f>
        <v>0</v>
      </c>
    </row>
    <row r="22" spans="1:22" s="33" customFormat="1" ht="12.75">
      <c r="A22" s="53"/>
      <c r="B22" s="178"/>
      <c r="C22" s="57"/>
      <c r="D22" s="53"/>
      <c r="E22" s="54">
        <v>0.4</v>
      </c>
      <c r="F22" s="150">
        <f>+E22*D22</f>
        <v>0</v>
      </c>
      <c r="G22" s="151">
        <f>+IF(B22=1,'TARIFS '!$F$7)+IF(B22=2,'TARIFS '!$F$8)+IF(B22=3,'TARIFS '!$F$9)+IF(B22=4,'TARIFS '!$F$10)+IF(B22=5,'TARIFS '!$F$11)+IF(B22=6,'TARIFS '!$F$12)+IF(B22=7,'TARIFS '!$F$13)+IF(B22=8,'TARIFS '!$F$14)+IF(B22=9,'TARIFS '!$F$15)+IF(B22=10,'TARIFS '!$F$16)+IF(B22=11,'TARIFS '!$F$17)+IF(B22=12,'TARIFS '!$F$18)+IF(B22=13,'TARIFS '!$F$19)+IF(B22=14,'TARIFS '!$F$20)+IF(B22=15,'TARIFS '!$F$21)+IF(B22=16,'TARIFS '!$F$22)+IF(B22=17,'TARIFS '!$F$23)+IF(B22=18,'TARIFS '!$F$24)+IF(B22=19,'TARIFS '!$F$25)</f>
        <v>0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151">
        <f>+IF(B22=20,'TARIFS '!$F$27)+IF(B22=21,'TARIFS '!$F$28)+IF(B22=22,'TARIFS '!$F$29)+IF(B22=23,'TARIFS '!$F$30)+IF(B22=24,'TARIFS '!$F$31)+IF(B22=25,'TARIFS '!$F$32)</f>
        <v>0</v>
      </c>
      <c r="S22" s="181"/>
      <c r="T22" s="170"/>
      <c r="U22" s="35"/>
      <c r="V22" s="114"/>
    </row>
    <row r="23" spans="1:22" s="33" customFormat="1" ht="12.75">
      <c r="A23" s="55"/>
      <c r="B23" s="179"/>
      <c r="C23" s="58"/>
      <c r="D23" s="55"/>
      <c r="E23" s="38">
        <v>0.4</v>
      </c>
      <c r="F23" s="152">
        <f t="shared" ref="F23:F24" si="14">+E23*D23</f>
        <v>0</v>
      </c>
      <c r="G23" s="151">
        <f>+IF(B23=1,'TARIFS '!$F$7)+IF(B23=2,'TARIFS '!$F$8)+IF(B23=3,'TARIFS '!$F$9)+IF(B23=4,'TARIFS '!$F$10)+IF(B23=5,'TARIFS '!$F$11)+IF(B23=6,'TARIFS '!$F$12)+IF(B23=7,'TARIFS '!$F$13)+IF(B23=8,'TARIFS '!$F$14)+IF(B23=9,'TARIFS '!$F$15)+IF(B23=10,'TARIFS '!$F$16)+IF(B23=11,'TARIFS '!$F$17)+IF(B23=12,'TARIFS '!$F$18)+IF(B23=13,'TARIFS '!$F$19)+IF(B23=14,'TARIFS '!$F$20)+IF(B23=15,'TARIFS '!$F$21)+IF(B23=16,'TARIFS '!$F$22)+IF(B23=17,'TARIFS '!$F$23)+IF(B23=18,'TARIFS '!$F$24)+IF(B23=19,'TARIFS '!$F$25)</f>
        <v>0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151">
        <f>+IF(B23=20,'TARIFS '!$F$27)+IF(B23=21,'TARIFS '!$F$28)+IF(B23=22,'TARIFS '!$F$29)+IF(B23=23,'TARIFS '!$F$30)+IF(B23=24,'TARIFS '!$F$31)+IF(B23=25,'TARIFS '!$F$32)</f>
        <v>0</v>
      </c>
      <c r="S23" s="182"/>
      <c r="T23" s="170"/>
      <c r="U23" s="35"/>
      <c r="V23" s="114"/>
    </row>
    <row r="24" spans="1:22" s="33" customFormat="1" ht="12.75">
      <c r="A24" s="55"/>
      <c r="B24" s="179"/>
      <c r="C24" s="58"/>
      <c r="D24" s="55"/>
      <c r="E24" s="38">
        <v>0.4</v>
      </c>
      <c r="F24" s="152">
        <f t="shared" si="14"/>
        <v>0</v>
      </c>
      <c r="G24" s="151">
        <f>+IF(B24=1,'TARIFS '!$F$7)+IF(B24=2,'TARIFS '!$F$8)+IF(B24=3,'TARIFS '!$F$9)+IF(B24=4,'TARIFS '!$F$10)+IF(B24=5,'TARIFS '!$F$11)+IF(B24=6,'TARIFS '!$F$12)+IF(B24=7,'TARIFS '!$F$13)+IF(B24=8,'TARIFS '!$F$14)+IF(B24=9,'TARIFS '!$F$15)+IF(B24=10,'TARIFS '!$F$16)+IF(B24=11,'TARIFS '!$F$17)+IF(B24=12,'TARIFS '!$F$18)+IF(B24=13,'TARIFS '!$F$19)+IF(B24=14,'TARIFS '!$F$20)+IF(B24=15,'TARIFS '!$F$21)+IF(B24=16,'TARIFS '!$F$22)+IF(B24=17,'TARIFS '!$F$23)+IF(B24=18,'TARIFS '!$F$24)+IF(B24=19,'TARIFS '!$F$25)</f>
        <v>0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151">
        <f>+IF(B24=20,'TARIFS '!$F$27)+IF(B24=21,'TARIFS '!$F$28)+IF(B24=22,'TARIFS '!$F$29)+IF(B24=23,'TARIFS '!$F$30)+IF(B24=24,'TARIFS '!$F$31)+IF(B24=25,'TARIFS '!$F$32)</f>
        <v>0</v>
      </c>
      <c r="S24" s="182"/>
      <c r="T24" s="170"/>
      <c r="U24" s="35"/>
      <c r="V24" s="114"/>
    </row>
    <row r="25" spans="1:22" s="33" customFormat="1" thickBot="1">
      <c r="A25" s="56"/>
      <c r="B25" s="180"/>
      <c r="C25" s="119" t="s">
        <v>0</v>
      </c>
      <c r="D25" s="120"/>
      <c r="E25" s="121"/>
      <c r="F25" s="122">
        <f>SUM(F22:F24)</f>
        <v>0</v>
      </c>
      <c r="G25" s="123">
        <f>SUM(G22:G24)</f>
        <v>0</v>
      </c>
      <c r="H25" s="123">
        <f t="shared" ref="H25" si="15">SUM(H22:H24)</f>
        <v>0</v>
      </c>
      <c r="I25" s="123">
        <f t="shared" ref="I25" si="16">SUM(I22:I24)</f>
        <v>0</v>
      </c>
      <c r="J25" s="123">
        <f t="shared" ref="J25" si="17">SUM(J22:J24)</f>
        <v>0</v>
      </c>
      <c r="K25" s="123">
        <f t="shared" ref="K25" si="18">SUM(K22:K24)</f>
        <v>0</v>
      </c>
      <c r="L25" s="123">
        <f t="shared" ref="L25" si="19">SUM(L22:L24)</f>
        <v>0</v>
      </c>
      <c r="M25" s="123">
        <f t="shared" ref="M25" si="20">SUM(M22:M24)</f>
        <v>0</v>
      </c>
      <c r="N25" s="123">
        <f t="shared" ref="N25" si="21">SUM(N22:N24)</f>
        <v>0</v>
      </c>
      <c r="O25" s="123">
        <f t="shared" ref="O25" si="22">SUM(O22:O24)</f>
        <v>0</v>
      </c>
      <c r="P25" s="123">
        <f t="shared" ref="P25" si="23">SUM(P22:P24)</f>
        <v>0</v>
      </c>
      <c r="Q25" s="123">
        <f t="shared" ref="Q25" si="24">SUM(Q22:Q24)</f>
        <v>0</v>
      </c>
      <c r="R25" s="167">
        <f t="shared" ref="R25" si="25">SUM(R22:R24)</f>
        <v>0</v>
      </c>
      <c r="S25" s="183">
        <f>SUM(F22:R24)</f>
        <v>0</v>
      </c>
      <c r="T25" s="171"/>
      <c r="V25" s="115">
        <f>SUM(F25:R25)</f>
        <v>0</v>
      </c>
    </row>
    <row r="26" spans="1:22" s="33" customFormat="1" ht="12.75">
      <c r="A26" s="53"/>
      <c r="B26" s="178"/>
      <c r="C26" s="57"/>
      <c r="D26" s="53"/>
      <c r="E26" s="54">
        <v>0.4</v>
      </c>
      <c r="F26" s="150">
        <f>+E26*D26</f>
        <v>0</v>
      </c>
      <c r="G26" s="151">
        <f>+IF(B26=1,'TARIFS '!$F$7)+IF(B26=2,'TARIFS '!$F$8)+IF(B26=3,'TARIFS '!$F$9)+IF(B26=4,'TARIFS '!$F$10)+IF(B26=5,'TARIFS '!$F$11)+IF(B26=6,'TARIFS '!$F$12)+IF(B26=7,'TARIFS '!$F$13)+IF(B26=8,'TARIFS '!$F$14)+IF(B26=9,'TARIFS '!$F$15)+IF(B26=10,'TARIFS '!$F$16)+IF(B26=11,'TARIFS '!$F$17)+IF(B26=12,'TARIFS '!$F$18)+IF(B26=13,'TARIFS '!$F$19)+IF(B26=14,'TARIFS '!$F$20)+IF(B26=15,'TARIFS '!$F$21)+IF(B26=16,'TARIFS '!$F$22)+IF(B26=17,'TARIFS '!$F$23)+IF(B26=18,'TARIFS '!$F$24)+IF(B26=19,'TARIFS '!$F$25)</f>
        <v>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151">
        <f>+IF(B26=20,'TARIFS '!$F$27)+IF(B26=21,'TARIFS '!$F$28)+IF(B26=22,'TARIFS '!$F$29)+IF(B26=23,'TARIFS '!$F$30)+IF(B26=24,'TARIFS '!$F$31)+IF(B26=25,'TARIFS '!$F$32)</f>
        <v>0</v>
      </c>
      <c r="S26" s="181"/>
      <c r="T26" s="170"/>
      <c r="U26" s="35"/>
      <c r="V26" s="114"/>
    </row>
    <row r="27" spans="1:22" s="33" customFormat="1" ht="12.75">
      <c r="A27" s="55"/>
      <c r="B27" s="179"/>
      <c r="C27" s="58"/>
      <c r="D27" s="55"/>
      <c r="E27" s="38">
        <v>0.4</v>
      </c>
      <c r="F27" s="152">
        <f t="shared" ref="F27:F28" si="26">+E27*D27</f>
        <v>0</v>
      </c>
      <c r="G27" s="151">
        <f>+IF(B27=1,'TARIFS '!$F$7)+IF(B27=2,'TARIFS '!$F$8)+IF(B27=3,'TARIFS '!$F$9)+IF(B27=4,'TARIFS '!$F$10)+IF(B27=5,'TARIFS '!$F$11)+IF(B27=6,'TARIFS '!$F$12)+IF(B27=7,'TARIFS '!$F$13)+IF(B27=8,'TARIFS '!$F$14)+IF(B27=9,'TARIFS '!$F$15)+IF(B27=10,'TARIFS '!$F$16)+IF(B27=11,'TARIFS '!$F$17)+IF(B27=12,'TARIFS '!$F$18)+IF(B27=13,'TARIFS '!$F$19)+IF(B27=14,'TARIFS '!$F$20)+IF(B27=15,'TARIFS '!$F$21)+IF(B27=16,'TARIFS '!$F$22)+IF(B27=17,'TARIFS '!$F$23)+IF(B27=18,'TARIFS '!$F$24)+IF(B27=19,'TARIFS '!$F$25)</f>
        <v>0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51">
        <f>+IF(B27=20,'TARIFS '!$F$27)+IF(B27=21,'TARIFS '!$F$28)+IF(B27=22,'TARIFS '!$F$29)+IF(B27=23,'TARIFS '!$F$30)+IF(B27=24,'TARIFS '!$F$31)+IF(B27=25,'TARIFS '!$F$32)</f>
        <v>0</v>
      </c>
      <c r="S27" s="182"/>
      <c r="T27" s="170"/>
      <c r="U27" s="35"/>
      <c r="V27" s="114"/>
    </row>
    <row r="28" spans="1:22" s="33" customFormat="1" ht="12.75">
      <c r="A28" s="55"/>
      <c r="B28" s="179"/>
      <c r="C28" s="58"/>
      <c r="D28" s="55"/>
      <c r="E28" s="38">
        <v>0.4</v>
      </c>
      <c r="F28" s="152">
        <f t="shared" si="26"/>
        <v>0</v>
      </c>
      <c r="G28" s="151">
        <f>+IF(B28=1,'TARIFS '!$F$7)+IF(B28=2,'TARIFS '!$F$8)+IF(B28=3,'TARIFS '!$F$9)+IF(B28=4,'TARIFS '!$F$10)+IF(B28=5,'TARIFS '!$F$11)+IF(B28=6,'TARIFS '!$F$12)+IF(B28=7,'TARIFS '!$F$13)+IF(B28=8,'TARIFS '!$F$14)+IF(B28=9,'TARIFS '!$F$15)+IF(B28=10,'TARIFS '!$F$16)+IF(B28=11,'TARIFS '!$F$17)+IF(B28=12,'TARIFS '!$F$18)+IF(B28=13,'TARIFS '!$F$19)+IF(B28=14,'TARIFS '!$F$20)+IF(B28=15,'TARIFS '!$F$21)+IF(B28=16,'TARIFS '!$F$22)+IF(B28=17,'TARIFS '!$F$23)+IF(B28=18,'TARIFS '!$F$24)+IF(B28=19,'TARIFS '!$F$25)</f>
        <v>0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151">
        <f>+IF(B28=20,'TARIFS '!$F$27)+IF(B28=21,'TARIFS '!$F$28)+IF(B28=22,'TARIFS '!$F$29)+IF(B28=23,'TARIFS '!$F$30)+IF(B28=24,'TARIFS '!$F$31)+IF(B28=25,'TARIFS '!$F$32)</f>
        <v>0</v>
      </c>
      <c r="S28" s="182"/>
      <c r="T28" s="170"/>
      <c r="V28" s="114"/>
    </row>
    <row r="29" spans="1:22" s="33" customFormat="1" thickBot="1">
      <c r="A29" s="56"/>
      <c r="B29" s="180"/>
      <c r="C29" s="119" t="s">
        <v>0</v>
      </c>
      <c r="D29" s="120"/>
      <c r="E29" s="121"/>
      <c r="F29" s="122">
        <f>SUM(F26:F28)</f>
        <v>0</v>
      </c>
      <c r="G29" s="123">
        <f>SUM(G26:G28)</f>
        <v>0</v>
      </c>
      <c r="H29" s="123">
        <f t="shared" ref="H29" si="27">SUM(H26:H28)</f>
        <v>0</v>
      </c>
      <c r="I29" s="123">
        <f t="shared" ref="I29" si="28">SUM(I26:I28)</f>
        <v>0</v>
      </c>
      <c r="J29" s="123">
        <f t="shared" ref="J29" si="29">SUM(J26:J28)</f>
        <v>0</v>
      </c>
      <c r="K29" s="123">
        <f t="shared" ref="K29" si="30">SUM(K26:K28)</f>
        <v>0</v>
      </c>
      <c r="L29" s="123">
        <f t="shared" ref="L29" si="31">SUM(L26:L28)</f>
        <v>0</v>
      </c>
      <c r="M29" s="123">
        <f t="shared" ref="M29" si="32">SUM(M26:M28)</f>
        <v>0</v>
      </c>
      <c r="N29" s="123">
        <f t="shared" ref="N29" si="33">SUM(N26:N28)</f>
        <v>0</v>
      </c>
      <c r="O29" s="123">
        <f t="shared" ref="O29" si="34">SUM(O26:O28)</f>
        <v>0</v>
      </c>
      <c r="P29" s="123">
        <f t="shared" ref="P29" si="35">SUM(P26:P28)</f>
        <v>0</v>
      </c>
      <c r="Q29" s="123">
        <f t="shared" ref="Q29" si="36">SUM(Q26:Q28)</f>
        <v>0</v>
      </c>
      <c r="R29" s="167">
        <f t="shared" ref="R29" si="37">SUM(R26:R28)</f>
        <v>0</v>
      </c>
      <c r="S29" s="183">
        <f>SUM(F26:R28)</f>
        <v>0</v>
      </c>
      <c r="T29" s="171"/>
      <c r="V29" s="115">
        <f>SUM(F29:R29)</f>
        <v>0</v>
      </c>
    </row>
    <row r="30" spans="1:22" s="21" customFormat="1" ht="12.75">
      <c r="A30" s="53"/>
      <c r="B30" s="178"/>
      <c r="C30" s="57"/>
      <c r="D30" s="53"/>
      <c r="E30" s="54">
        <v>0.4</v>
      </c>
      <c r="F30" s="150">
        <f>+E30*D30</f>
        <v>0</v>
      </c>
      <c r="G30" s="151">
        <f>+IF(B30=1,'TARIFS '!$F$7)+IF(B30=2,'TARIFS '!$F$8)+IF(B30=3,'TARIFS '!$F$9)+IF(B30=4,'TARIFS '!$F$10)+IF(B30=5,'TARIFS '!$F$11)+IF(B30=6,'TARIFS '!$F$12)+IF(B30=7,'TARIFS '!$F$13)+IF(B30=8,'TARIFS '!$F$14)+IF(B30=9,'TARIFS '!$F$15)+IF(B30=10,'TARIFS '!$F$16)+IF(B30=11,'TARIFS '!$F$17)+IF(B30=12,'TARIFS '!$F$18)+IF(B30=13,'TARIFS '!$F$19)+IF(B30=14,'TARIFS '!$F$20)+IF(B30=15,'TARIFS '!$F$21)+IF(B30=16,'TARIFS '!$F$22)+IF(B30=17,'TARIFS '!$F$23)+IF(B30=18,'TARIFS '!$F$24)+IF(B30=19,'TARIFS '!$F$25)</f>
        <v>0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151">
        <f>+IF(B30=20,'TARIFS '!$F$27)+IF(B30=21,'TARIFS '!$F$28)+IF(B30=22,'TARIFS '!$F$29)+IF(B30=23,'TARIFS '!$F$30)+IF(B30=24,'TARIFS '!$F$31)+IF(B30=25,'TARIFS '!$F$32)</f>
        <v>0</v>
      </c>
      <c r="S30" s="181"/>
      <c r="T30" s="170"/>
      <c r="V30" s="116"/>
    </row>
    <row r="31" spans="1:22" s="21" customFormat="1" ht="12.75">
      <c r="A31" s="55"/>
      <c r="B31" s="179"/>
      <c r="C31" s="58"/>
      <c r="D31" s="55"/>
      <c r="E31" s="38">
        <v>0.4</v>
      </c>
      <c r="F31" s="152">
        <f t="shared" ref="F31:F32" si="38">+E31*D31</f>
        <v>0</v>
      </c>
      <c r="G31" s="151">
        <f>+IF(B31=1,'TARIFS '!$F$7)+IF(B31=2,'TARIFS '!$F$8)+IF(B31=3,'TARIFS '!$F$9)+IF(B31=4,'TARIFS '!$F$10)+IF(B31=5,'TARIFS '!$F$11)+IF(B31=6,'TARIFS '!$F$12)+IF(B31=7,'TARIFS '!$F$13)+IF(B31=8,'TARIFS '!$F$14)+IF(B31=9,'TARIFS '!$F$15)+IF(B31=10,'TARIFS '!$F$16)+IF(B31=11,'TARIFS '!$F$17)+IF(B31=12,'TARIFS '!$F$18)+IF(B31=13,'TARIFS '!$F$19)+IF(B31=14,'TARIFS '!$F$20)+IF(B31=15,'TARIFS '!$F$21)+IF(B31=16,'TARIFS '!$F$22)+IF(B31=17,'TARIFS '!$F$23)+IF(B31=18,'TARIFS '!$F$24)+IF(B31=19,'TARIFS '!$F$25)</f>
        <v>0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151">
        <f>+IF(B31=20,'TARIFS '!$F$27)+IF(B31=21,'TARIFS '!$F$28)+IF(B31=22,'TARIFS '!$F$29)+IF(B31=23,'TARIFS '!$F$30)+IF(B31=24,'TARIFS '!$F$31)+IF(B31=25,'TARIFS '!$F$32)</f>
        <v>0</v>
      </c>
      <c r="S31" s="182"/>
      <c r="T31" s="170"/>
      <c r="V31" s="116"/>
    </row>
    <row r="32" spans="1:22">
      <c r="A32" s="55"/>
      <c r="B32" s="179"/>
      <c r="C32" s="58"/>
      <c r="D32" s="55"/>
      <c r="E32" s="38">
        <v>0.4</v>
      </c>
      <c r="F32" s="152">
        <f t="shared" si="38"/>
        <v>0</v>
      </c>
      <c r="G32" s="151">
        <f>+IF(B32=1,'TARIFS '!$F$7)+IF(B32=2,'TARIFS '!$F$8)+IF(B32=3,'TARIFS '!$F$9)+IF(B32=4,'TARIFS '!$F$10)+IF(B32=5,'TARIFS '!$F$11)+IF(B32=6,'TARIFS '!$F$12)+IF(B32=7,'TARIFS '!$F$13)+IF(B32=8,'TARIFS '!$F$14)+IF(B32=9,'TARIFS '!$F$15)+IF(B32=10,'TARIFS '!$F$16)+IF(B32=11,'TARIFS '!$F$17)+IF(B32=12,'TARIFS '!$F$18)+IF(B32=13,'TARIFS '!$F$19)+IF(B32=14,'TARIFS '!$F$20)+IF(B32=15,'TARIFS '!$F$21)+IF(B32=16,'TARIFS '!$F$22)+IF(B32=17,'TARIFS '!$F$23)+IF(B32=18,'TARIFS '!$F$24)+IF(B32=19,'TARIFS '!$F$25)</f>
        <v>0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151">
        <f>+IF(B32=20,'TARIFS '!$F$27)+IF(B32=21,'TARIFS '!$F$28)+IF(B32=22,'TARIFS '!$F$29)+IF(B32=23,'TARIFS '!$F$30)+IF(B32=24,'TARIFS '!$F$31)+IF(B32=25,'TARIFS '!$F$32)</f>
        <v>0</v>
      </c>
      <c r="S32" s="182"/>
      <c r="T32" s="170"/>
      <c r="V32" s="117"/>
    </row>
    <row r="33" spans="1:22" ht="14.25" thickBot="1">
      <c r="A33" s="56"/>
      <c r="B33" s="180"/>
      <c r="C33" s="119" t="s">
        <v>0</v>
      </c>
      <c r="D33" s="120"/>
      <c r="E33" s="121"/>
      <c r="F33" s="122">
        <f>SUM(F30:F32)</f>
        <v>0</v>
      </c>
      <c r="G33" s="123">
        <f>SUM(G30:G32)</f>
        <v>0</v>
      </c>
      <c r="H33" s="123">
        <f t="shared" ref="H33" si="39">SUM(H30:H32)</f>
        <v>0</v>
      </c>
      <c r="I33" s="123">
        <f t="shared" ref="I33" si="40">SUM(I30:I32)</f>
        <v>0</v>
      </c>
      <c r="J33" s="123">
        <f t="shared" ref="J33" si="41">SUM(J30:J32)</f>
        <v>0</v>
      </c>
      <c r="K33" s="123">
        <f t="shared" ref="K33" si="42">SUM(K30:K32)</f>
        <v>0</v>
      </c>
      <c r="L33" s="123">
        <f t="shared" ref="L33" si="43">SUM(L30:L32)</f>
        <v>0</v>
      </c>
      <c r="M33" s="123">
        <f t="shared" ref="M33" si="44">SUM(M30:M32)</f>
        <v>0</v>
      </c>
      <c r="N33" s="123">
        <f t="shared" ref="N33" si="45">SUM(N30:N32)</f>
        <v>0</v>
      </c>
      <c r="O33" s="123">
        <f t="shared" ref="O33" si="46">SUM(O30:O32)</f>
        <v>0</v>
      </c>
      <c r="P33" s="123">
        <f t="shared" ref="P33" si="47">SUM(P30:P32)</f>
        <v>0</v>
      </c>
      <c r="Q33" s="123">
        <f t="shared" ref="Q33" si="48">SUM(Q30:Q32)</f>
        <v>0</v>
      </c>
      <c r="R33" s="167">
        <f t="shared" ref="R33" si="49">SUM(R30:R32)</f>
        <v>0</v>
      </c>
      <c r="S33" s="183">
        <f>SUM(F30:R32)</f>
        <v>0</v>
      </c>
      <c r="T33" s="171"/>
      <c r="U33" s="33"/>
      <c r="V33" s="115">
        <f>SUM(F33:R33)</f>
        <v>0</v>
      </c>
    </row>
    <row r="34" spans="1:22">
      <c r="A34" s="53"/>
      <c r="B34" s="178"/>
      <c r="C34" s="57"/>
      <c r="D34" s="53"/>
      <c r="E34" s="54">
        <v>0.4</v>
      </c>
      <c r="F34" s="150">
        <f>+E34*D34</f>
        <v>0</v>
      </c>
      <c r="G34" s="151">
        <f>+IF(B34=1,'TARIFS '!$F$7)+IF(B34=2,'TARIFS '!$F$8)+IF(B34=3,'TARIFS '!$F$9)+IF(B34=4,'TARIFS '!$F$10)+IF(B34=5,'TARIFS '!$F$11)+IF(B34=6,'TARIFS '!$F$12)+IF(B34=7,'TARIFS '!$F$13)+IF(B34=8,'TARIFS '!$F$14)+IF(B34=9,'TARIFS '!$F$15)+IF(B34=10,'TARIFS '!$F$16)+IF(B34=11,'TARIFS '!$F$17)+IF(B34=12,'TARIFS '!$F$18)+IF(B34=13,'TARIFS '!$F$19)+IF(B34=14,'TARIFS '!$F$20)+IF(B34=15,'TARIFS '!$F$21)+IF(B34=16,'TARIFS '!$F$22)+IF(B34=17,'TARIFS '!$F$23)+IF(B34=18,'TARIFS '!$F$24)+IF(B34=19,'TARIFS '!$F$25)</f>
        <v>0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151">
        <f>+IF(B34=20,'TARIFS '!$F$27)+IF(B34=21,'TARIFS '!$F$28)+IF(B34=22,'TARIFS '!$F$29)+IF(B34=23,'TARIFS '!$F$30)+IF(B34=24,'TARIFS '!$F$31)+IF(B34=25,'TARIFS '!$F$32)</f>
        <v>0</v>
      </c>
      <c r="S34" s="181"/>
      <c r="T34" s="170"/>
      <c r="V34" s="117"/>
    </row>
    <row r="35" spans="1:22">
      <c r="A35" s="55"/>
      <c r="B35" s="179"/>
      <c r="C35" s="58"/>
      <c r="D35" s="55"/>
      <c r="E35" s="38">
        <v>0.4</v>
      </c>
      <c r="F35" s="152">
        <f t="shared" ref="F35:F36" si="50">+E35*D35</f>
        <v>0</v>
      </c>
      <c r="G35" s="151">
        <f>+IF(B35=1,'TARIFS '!$F$7)+IF(B35=2,'TARIFS '!$F$8)+IF(B35=3,'TARIFS '!$F$9)+IF(B35=4,'TARIFS '!$F$10)+IF(B35=5,'TARIFS '!$F$11)+IF(B35=6,'TARIFS '!$F$12)+IF(B35=7,'TARIFS '!$F$13)+IF(B35=8,'TARIFS '!$F$14)+IF(B35=9,'TARIFS '!$F$15)+IF(B35=10,'TARIFS '!$F$16)+IF(B35=11,'TARIFS '!$F$17)+IF(B35=12,'TARIFS '!$F$18)+IF(B35=13,'TARIFS '!$F$19)+IF(B35=14,'TARIFS '!$F$20)+IF(B35=15,'TARIFS '!$F$21)+IF(B35=16,'TARIFS '!$F$22)+IF(B35=17,'TARIFS '!$F$23)+IF(B35=18,'TARIFS '!$F$24)+IF(B35=19,'TARIFS '!$F$25)</f>
        <v>0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151">
        <f>+IF(B35=20,'TARIFS '!$F$27)+IF(B35=21,'TARIFS '!$F$28)+IF(B35=22,'TARIFS '!$F$29)+IF(B35=23,'TARIFS '!$F$30)+IF(B35=24,'TARIFS '!$F$31)+IF(B35=25,'TARIFS '!$F$32)</f>
        <v>0</v>
      </c>
      <c r="S35" s="182"/>
      <c r="T35" s="170"/>
      <c r="V35" s="117"/>
    </row>
    <row r="36" spans="1:22">
      <c r="A36" s="55"/>
      <c r="B36" s="179"/>
      <c r="C36" s="58"/>
      <c r="D36" s="55"/>
      <c r="E36" s="38">
        <v>0.4</v>
      </c>
      <c r="F36" s="152">
        <f t="shared" si="50"/>
        <v>0</v>
      </c>
      <c r="G36" s="151">
        <f>+IF(B36=1,'TARIFS '!$F$7)+IF(B36=2,'TARIFS '!$F$8)+IF(B36=3,'TARIFS '!$F$9)+IF(B36=4,'TARIFS '!$F$10)+IF(B36=5,'TARIFS '!$F$11)+IF(B36=6,'TARIFS '!$F$12)+IF(B36=7,'TARIFS '!$F$13)+IF(B36=8,'TARIFS '!$F$14)+IF(B36=9,'TARIFS '!$F$15)+IF(B36=10,'TARIFS '!$F$16)+IF(B36=11,'TARIFS '!$F$17)+IF(B36=12,'TARIFS '!$F$18)+IF(B36=13,'TARIFS '!$F$19)+IF(B36=14,'TARIFS '!$F$20)+IF(B36=15,'TARIFS '!$F$21)+IF(B36=16,'TARIFS '!$F$22)+IF(B36=17,'TARIFS '!$F$23)+IF(B36=18,'TARIFS '!$F$24)+IF(B36=19,'TARIFS '!$F$25)</f>
        <v>0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151">
        <f>+IF(B36=20,'TARIFS '!$F$27)+IF(B36=21,'TARIFS '!$F$28)+IF(B36=22,'TARIFS '!$F$29)+IF(B36=23,'TARIFS '!$F$30)+IF(B36=24,'TARIFS '!$F$31)+IF(B36=25,'TARIFS '!$F$32)</f>
        <v>0</v>
      </c>
      <c r="S36" s="182"/>
      <c r="T36" s="170"/>
      <c r="V36" s="117"/>
    </row>
    <row r="37" spans="1:22" ht="14.25" thickBot="1">
      <c r="A37" s="56"/>
      <c r="B37" s="180"/>
      <c r="C37" s="119" t="s">
        <v>0</v>
      </c>
      <c r="D37" s="120"/>
      <c r="E37" s="121"/>
      <c r="F37" s="122">
        <f>SUM(F34:F36)</f>
        <v>0</v>
      </c>
      <c r="G37" s="123">
        <f>SUM(G34:G36)</f>
        <v>0</v>
      </c>
      <c r="H37" s="123">
        <f t="shared" ref="H37" si="51">SUM(H34:H36)</f>
        <v>0</v>
      </c>
      <c r="I37" s="123">
        <f t="shared" ref="I37" si="52">SUM(I34:I36)</f>
        <v>0</v>
      </c>
      <c r="J37" s="123">
        <f t="shared" ref="J37" si="53">SUM(J34:J36)</f>
        <v>0</v>
      </c>
      <c r="K37" s="123">
        <f t="shared" ref="K37" si="54">SUM(K34:K36)</f>
        <v>0</v>
      </c>
      <c r="L37" s="123">
        <f t="shared" ref="L37" si="55">SUM(L34:L36)</f>
        <v>0</v>
      </c>
      <c r="M37" s="123">
        <f t="shared" ref="M37" si="56">SUM(M34:M36)</f>
        <v>0</v>
      </c>
      <c r="N37" s="123">
        <f t="shared" ref="N37" si="57">SUM(N34:N36)</f>
        <v>0</v>
      </c>
      <c r="O37" s="123">
        <f t="shared" ref="O37" si="58">SUM(O34:O36)</f>
        <v>0</v>
      </c>
      <c r="P37" s="123">
        <f t="shared" ref="P37" si="59">SUM(P34:P36)</f>
        <v>0</v>
      </c>
      <c r="Q37" s="123">
        <f t="shared" ref="Q37" si="60">SUM(Q34:Q36)</f>
        <v>0</v>
      </c>
      <c r="R37" s="167">
        <f t="shared" ref="R37" si="61">SUM(R34:R36)</f>
        <v>0</v>
      </c>
      <c r="S37" s="183">
        <f>SUM(F34:R36)</f>
        <v>0</v>
      </c>
      <c r="T37" s="171"/>
      <c r="U37" s="33"/>
      <c r="V37" s="115">
        <f>SUM(F37:R37)</f>
        <v>0</v>
      </c>
    </row>
    <row r="38" spans="1:22">
      <c r="A38" s="53"/>
      <c r="B38" s="178"/>
      <c r="C38" s="57"/>
      <c r="D38" s="53"/>
      <c r="E38" s="54">
        <v>0.4</v>
      </c>
      <c r="F38" s="150">
        <f>+E38*D38</f>
        <v>0</v>
      </c>
      <c r="G38" s="151">
        <f>+IF(B38=1,'TARIFS '!$F$7)+IF(B38=2,'TARIFS '!$F$8)+IF(B38=3,'TARIFS '!$F$9)+IF(B38=4,'TARIFS '!$F$10)+IF(B38=5,'TARIFS '!$F$11)+IF(B38=6,'TARIFS '!$F$12)+IF(B38=7,'TARIFS '!$F$13)+IF(B38=8,'TARIFS '!$F$14)+IF(B38=9,'TARIFS '!$F$15)+IF(B38=10,'TARIFS '!$F$16)+IF(B38=11,'TARIFS '!$F$17)+IF(B38=12,'TARIFS '!$F$18)+IF(B38=13,'TARIFS '!$F$19)+IF(B38=14,'TARIFS '!$F$20)+IF(B38=15,'TARIFS '!$F$21)+IF(B38=16,'TARIFS '!$F$22)+IF(B38=17,'TARIFS '!$F$23)+IF(B38=18,'TARIFS '!$F$24)+IF(B38=19,'TARIFS '!$F$25)</f>
        <v>0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151">
        <f>+IF(B38=20,'TARIFS '!$F$27)+IF(B38=21,'TARIFS '!$F$28)+IF(B38=22,'TARIFS '!$F$29)+IF(B38=23,'TARIFS '!$F$30)+IF(B38=24,'TARIFS '!$F$31)+IF(B38=25,'TARIFS '!$F$32)</f>
        <v>0</v>
      </c>
      <c r="S38" s="181"/>
      <c r="T38" s="170"/>
      <c r="V38" s="117"/>
    </row>
    <row r="39" spans="1:22">
      <c r="A39" s="55"/>
      <c r="B39" s="179"/>
      <c r="C39" s="58"/>
      <c r="D39" s="55"/>
      <c r="E39" s="38">
        <v>0.4</v>
      </c>
      <c r="F39" s="152">
        <f t="shared" ref="F39:F40" si="62">+E39*D39</f>
        <v>0</v>
      </c>
      <c r="G39" s="151">
        <f>+IF(B39=1,'TARIFS '!$F$7)+IF(B39=2,'TARIFS '!$F$8)+IF(B39=3,'TARIFS '!$F$9)+IF(B39=4,'TARIFS '!$F$10)+IF(B39=5,'TARIFS '!$F$11)+IF(B39=6,'TARIFS '!$F$12)+IF(B39=7,'TARIFS '!$F$13)+IF(B39=8,'TARIFS '!$F$14)+IF(B39=9,'TARIFS '!$F$15)+IF(B39=10,'TARIFS '!$F$16)+IF(B39=11,'TARIFS '!$F$17)+IF(B39=12,'TARIFS '!$F$18)+IF(B39=13,'TARIFS '!$F$19)+IF(B39=14,'TARIFS '!$F$20)+IF(B39=15,'TARIFS '!$F$21)+IF(B39=16,'TARIFS '!$F$22)+IF(B39=17,'TARIFS '!$F$23)+IF(B39=18,'TARIFS '!$F$24)+IF(B39=19,'TARIFS '!$F$25)</f>
        <v>0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151">
        <f>+IF(B39=20,'TARIFS '!$F$27)+IF(B39=21,'TARIFS '!$F$28)+IF(B39=22,'TARIFS '!$F$29)+IF(B39=23,'TARIFS '!$F$30)+IF(B39=24,'TARIFS '!$F$31)+IF(B39=25,'TARIFS '!$F$32)</f>
        <v>0</v>
      </c>
      <c r="S39" s="182"/>
      <c r="T39" s="170"/>
      <c r="V39" s="117"/>
    </row>
    <row r="40" spans="1:22">
      <c r="A40" s="55"/>
      <c r="B40" s="179"/>
      <c r="C40" s="58"/>
      <c r="D40" s="55"/>
      <c r="E40" s="38">
        <v>0.4</v>
      </c>
      <c r="F40" s="152">
        <f t="shared" si="62"/>
        <v>0</v>
      </c>
      <c r="G40" s="151">
        <f>+IF(B40=1,'TARIFS '!$F$7)+IF(B40=2,'TARIFS '!$F$8)+IF(B40=3,'TARIFS '!$F$9)+IF(B40=4,'TARIFS '!$F$10)+IF(B40=5,'TARIFS '!$F$11)+IF(B40=6,'TARIFS '!$F$12)+IF(B40=7,'TARIFS '!$F$13)+IF(B40=8,'TARIFS '!$F$14)+IF(B40=9,'TARIFS '!$F$15)+IF(B40=10,'TARIFS '!$F$16)+IF(B40=11,'TARIFS '!$F$17)+IF(B40=12,'TARIFS '!$F$18)+IF(B40=13,'TARIFS '!$F$19)+IF(B40=14,'TARIFS '!$F$20)+IF(B40=15,'TARIFS '!$F$21)+IF(B40=16,'TARIFS '!$F$22)+IF(B40=17,'TARIFS '!$F$23)+IF(B40=18,'TARIFS '!$F$24)+IF(B40=19,'TARIFS '!$F$25)</f>
        <v>0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151">
        <f>+IF(B40=20,'TARIFS '!$F$27)+IF(B40=21,'TARIFS '!$F$28)+IF(B40=22,'TARIFS '!$F$29)+IF(B40=23,'TARIFS '!$F$30)+IF(B40=24,'TARIFS '!$F$31)+IF(B40=25,'TARIFS '!$F$32)</f>
        <v>0</v>
      </c>
      <c r="S40" s="182"/>
      <c r="T40" s="170"/>
      <c r="V40" s="117"/>
    </row>
    <row r="41" spans="1:22" ht="14.25" thickBot="1">
      <c r="A41" s="56"/>
      <c r="B41" s="180"/>
      <c r="C41" s="119" t="s">
        <v>0</v>
      </c>
      <c r="D41" s="120"/>
      <c r="E41" s="121"/>
      <c r="F41" s="122">
        <f>SUM(F38:F40)</f>
        <v>0</v>
      </c>
      <c r="G41" s="123">
        <f>SUM(G38:G40)</f>
        <v>0</v>
      </c>
      <c r="H41" s="123">
        <f t="shared" ref="H41" si="63">SUM(H38:H40)</f>
        <v>0</v>
      </c>
      <c r="I41" s="123">
        <f t="shared" ref="I41" si="64">SUM(I38:I40)</f>
        <v>0</v>
      </c>
      <c r="J41" s="123">
        <f t="shared" ref="J41" si="65">SUM(J38:J40)</f>
        <v>0</v>
      </c>
      <c r="K41" s="123">
        <f t="shared" ref="K41" si="66">SUM(K38:K40)</f>
        <v>0</v>
      </c>
      <c r="L41" s="123">
        <f t="shared" ref="L41" si="67">SUM(L38:L40)</f>
        <v>0</v>
      </c>
      <c r="M41" s="123">
        <f t="shared" ref="M41" si="68">SUM(M38:M40)</f>
        <v>0</v>
      </c>
      <c r="N41" s="123">
        <f t="shared" ref="N41" si="69">SUM(N38:N40)</f>
        <v>0</v>
      </c>
      <c r="O41" s="123">
        <f t="shared" ref="O41" si="70">SUM(O38:O40)</f>
        <v>0</v>
      </c>
      <c r="P41" s="123">
        <f t="shared" ref="P41" si="71">SUM(P38:P40)</f>
        <v>0</v>
      </c>
      <c r="Q41" s="123">
        <f t="shared" ref="Q41" si="72">SUM(Q38:Q40)</f>
        <v>0</v>
      </c>
      <c r="R41" s="167">
        <f t="shared" ref="R41" si="73">SUM(R38:R40)</f>
        <v>0</v>
      </c>
      <c r="S41" s="183">
        <f>SUM(F38:R40)</f>
        <v>0</v>
      </c>
      <c r="T41" s="171"/>
      <c r="U41" s="33"/>
      <c r="V41" s="115">
        <f>SUM(F41:R41)</f>
        <v>0</v>
      </c>
    </row>
    <row r="42" spans="1:22">
      <c r="A42" s="53"/>
      <c r="B42" s="178"/>
      <c r="C42" s="57"/>
      <c r="D42" s="53"/>
      <c r="E42" s="54">
        <v>0.4</v>
      </c>
      <c r="F42" s="150">
        <f>+E42*D42</f>
        <v>0</v>
      </c>
      <c r="G42" s="151">
        <f>+IF(B42=1,'TARIFS '!$F$7)+IF(B42=2,'TARIFS '!$F$8)+IF(B42=3,'TARIFS '!$F$9)+IF(B42=4,'TARIFS '!$F$10)+IF(B42=5,'TARIFS '!$F$11)+IF(B42=6,'TARIFS '!$F$12)+IF(B42=7,'TARIFS '!$F$13)+IF(B42=8,'TARIFS '!$F$14)+IF(B42=9,'TARIFS '!$F$15)+IF(B42=10,'TARIFS '!$F$16)+IF(B42=11,'TARIFS '!$F$17)+IF(B42=12,'TARIFS '!$F$18)+IF(B42=13,'TARIFS '!$F$19)+IF(B42=14,'TARIFS '!$F$20)+IF(B42=15,'TARIFS '!$F$21)+IF(B42=16,'TARIFS '!$F$22)+IF(B42=17,'TARIFS '!$F$23)+IF(B42=18,'TARIFS '!$F$24)+IF(B42=19,'TARIFS '!$F$25)</f>
        <v>0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151">
        <f>+IF(B42=20,'TARIFS '!$F$27)+IF(B42=21,'TARIFS '!$F$28)+IF(B42=22,'TARIFS '!$F$29)+IF(B42=23,'TARIFS '!$F$30)+IF(B42=24,'TARIFS '!$F$31)+IF(B42=25,'TARIFS '!$F$32)</f>
        <v>0</v>
      </c>
      <c r="S42" s="181"/>
      <c r="T42" s="170"/>
      <c r="V42" s="117"/>
    </row>
    <row r="43" spans="1:22">
      <c r="A43" s="55"/>
      <c r="B43" s="179"/>
      <c r="C43" s="58"/>
      <c r="D43" s="55"/>
      <c r="E43" s="38">
        <v>0.4</v>
      </c>
      <c r="F43" s="152">
        <f t="shared" ref="F43:F44" si="74">+E43*D43</f>
        <v>0</v>
      </c>
      <c r="G43" s="151">
        <f>+IF(B43=1,'TARIFS '!$F$7)+IF(B43=2,'TARIFS '!$F$8)+IF(B43=3,'TARIFS '!$F$9)+IF(B43=4,'TARIFS '!$F$10)+IF(B43=5,'TARIFS '!$F$11)+IF(B43=6,'TARIFS '!$F$12)+IF(B43=7,'TARIFS '!$F$13)+IF(B43=8,'TARIFS '!$F$14)+IF(B43=9,'TARIFS '!$F$15)+IF(B43=10,'TARIFS '!$F$16)+IF(B43=11,'TARIFS '!$F$17)+IF(B43=12,'TARIFS '!$F$18)+IF(B43=13,'TARIFS '!$F$19)+IF(B43=14,'TARIFS '!$F$20)+IF(B43=15,'TARIFS '!$F$21)+IF(B43=16,'TARIFS '!$F$22)+IF(B43=17,'TARIFS '!$F$23)+IF(B43=18,'TARIFS '!$F$24)+IF(B43=19,'TARIFS '!$F$25)</f>
        <v>0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151">
        <f>+IF(B43=20,'TARIFS '!$F$27)+IF(B43=21,'TARIFS '!$F$28)+IF(B43=22,'TARIFS '!$F$29)+IF(B43=23,'TARIFS '!$F$30)+IF(B43=24,'TARIFS '!$F$31)+IF(B43=25,'TARIFS '!$F$32)</f>
        <v>0</v>
      </c>
      <c r="S43" s="182"/>
      <c r="T43" s="170"/>
      <c r="V43" s="117"/>
    </row>
    <row r="44" spans="1:22">
      <c r="A44" s="55"/>
      <c r="B44" s="179"/>
      <c r="C44" s="58"/>
      <c r="D44" s="55"/>
      <c r="E44" s="38">
        <v>0.4</v>
      </c>
      <c r="F44" s="152">
        <f t="shared" si="74"/>
        <v>0</v>
      </c>
      <c r="G44" s="151">
        <f>+IF(B44=1,'TARIFS '!$F$7)+IF(B44=2,'TARIFS '!$F$8)+IF(B44=3,'TARIFS '!$F$9)+IF(B44=4,'TARIFS '!$F$10)+IF(B44=5,'TARIFS '!$F$11)+IF(B44=6,'TARIFS '!$F$12)+IF(B44=7,'TARIFS '!$F$13)+IF(B44=8,'TARIFS '!$F$14)+IF(B44=9,'TARIFS '!$F$15)+IF(B44=10,'TARIFS '!$F$16)+IF(B44=11,'TARIFS '!$F$17)+IF(B44=12,'TARIFS '!$F$18)+IF(B44=13,'TARIFS '!$F$19)+IF(B44=14,'TARIFS '!$F$20)+IF(B44=15,'TARIFS '!$F$21)+IF(B44=16,'TARIFS '!$F$22)+IF(B44=17,'TARIFS '!$F$23)+IF(B44=18,'TARIFS '!$F$24)+IF(B44=19,'TARIFS '!$F$25)</f>
        <v>0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1">
        <f>+IF(B44=20,'TARIFS '!$F$27)+IF(B44=21,'TARIFS '!$F$28)+IF(B44=22,'TARIFS '!$F$29)+IF(B44=23,'TARIFS '!$F$30)+IF(B44=24,'TARIFS '!$F$31)+IF(B44=25,'TARIFS '!$F$32)</f>
        <v>0</v>
      </c>
      <c r="S44" s="182"/>
      <c r="T44" s="170"/>
      <c r="V44" s="117"/>
    </row>
    <row r="45" spans="1:22" ht="14.25" thickBot="1">
      <c r="A45" s="56"/>
      <c r="B45" s="180"/>
      <c r="C45" s="119" t="s">
        <v>0</v>
      </c>
      <c r="D45" s="120"/>
      <c r="E45" s="121"/>
      <c r="F45" s="122">
        <f>SUM(F42:F44)</f>
        <v>0</v>
      </c>
      <c r="G45" s="123">
        <f>SUM(G42:G44)</f>
        <v>0</v>
      </c>
      <c r="H45" s="123">
        <f t="shared" ref="H45" si="75">SUM(H42:H44)</f>
        <v>0</v>
      </c>
      <c r="I45" s="123">
        <f t="shared" ref="I45" si="76">SUM(I42:I44)</f>
        <v>0</v>
      </c>
      <c r="J45" s="123">
        <f t="shared" ref="J45" si="77">SUM(J42:J44)</f>
        <v>0</v>
      </c>
      <c r="K45" s="123">
        <f t="shared" ref="K45" si="78">SUM(K42:K44)</f>
        <v>0</v>
      </c>
      <c r="L45" s="123">
        <f t="shared" ref="L45" si="79">SUM(L42:L44)</f>
        <v>0</v>
      </c>
      <c r="M45" s="123">
        <f t="shared" ref="M45" si="80">SUM(M42:M44)</f>
        <v>0</v>
      </c>
      <c r="N45" s="123">
        <f t="shared" ref="N45" si="81">SUM(N42:N44)</f>
        <v>0</v>
      </c>
      <c r="O45" s="123">
        <f t="shared" ref="O45" si="82">SUM(O42:O44)</f>
        <v>0</v>
      </c>
      <c r="P45" s="123">
        <f t="shared" ref="P45" si="83">SUM(P42:P44)</f>
        <v>0</v>
      </c>
      <c r="Q45" s="123">
        <f t="shared" ref="Q45" si="84">SUM(Q42:Q44)</f>
        <v>0</v>
      </c>
      <c r="R45" s="167">
        <f t="shared" ref="R45" si="85">SUM(R42:R44)</f>
        <v>0</v>
      </c>
      <c r="S45" s="183">
        <f>SUM(F42:R44)</f>
        <v>0</v>
      </c>
      <c r="T45" s="171"/>
      <c r="U45" s="33"/>
      <c r="V45" s="115">
        <f>SUM(F45:R45)</f>
        <v>0</v>
      </c>
    </row>
    <row r="46" spans="1:22" ht="15.75" customHeight="1" thickBot="1">
      <c r="A46" s="21"/>
      <c r="B46" s="65"/>
      <c r="C46" s="60" t="s">
        <v>0</v>
      </c>
      <c r="D46" s="61"/>
      <c r="E46" s="61"/>
      <c r="F46" s="62">
        <f t="shared" ref="F46:R46" si="86">SUM(F17+F21+F25+F29+F33+F37+F41+F45)</f>
        <v>0</v>
      </c>
      <c r="G46" s="62">
        <f t="shared" si="86"/>
        <v>0</v>
      </c>
      <c r="H46" s="62">
        <f t="shared" si="86"/>
        <v>0</v>
      </c>
      <c r="I46" s="62">
        <f t="shared" si="86"/>
        <v>0</v>
      </c>
      <c r="J46" s="62">
        <f t="shared" si="86"/>
        <v>0</v>
      </c>
      <c r="K46" s="62">
        <f t="shared" si="86"/>
        <v>0</v>
      </c>
      <c r="L46" s="62">
        <f t="shared" si="86"/>
        <v>0</v>
      </c>
      <c r="M46" s="62">
        <f t="shared" si="86"/>
        <v>0</v>
      </c>
      <c r="N46" s="62">
        <f t="shared" si="86"/>
        <v>0</v>
      </c>
      <c r="O46" s="62">
        <f t="shared" si="86"/>
        <v>0</v>
      </c>
      <c r="P46" s="62">
        <f t="shared" si="86"/>
        <v>0</v>
      </c>
      <c r="Q46" s="62">
        <f t="shared" si="86"/>
        <v>0</v>
      </c>
      <c r="R46" s="62">
        <f t="shared" si="86"/>
        <v>0</v>
      </c>
      <c r="S46" s="175">
        <f>SUM(S17+S21+S25+S29+S33+S37+S41+S45)</f>
        <v>0</v>
      </c>
      <c r="T46" s="172"/>
      <c r="V46" s="117">
        <f>SUM(V14:V45)</f>
        <v>0</v>
      </c>
    </row>
    <row r="47" spans="1:22" ht="7.5" customHeight="1"/>
    <row r="48" spans="1:22" ht="7.5" customHeight="1">
      <c r="F48" s="43"/>
      <c r="G48" s="43"/>
    </row>
    <row r="49" spans="3:18">
      <c r="C49" s="44" t="s">
        <v>3</v>
      </c>
      <c r="D49" s="45"/>
      <c r="E49" s="45"/>
      <c r="F49" s="59"/>
      <c r="G49" s="59"/>
      <c r="H49" s="39"/>
      <c r="I49" s="39"/>
      <c r="J49" s="59"/>
      <c r="K49" s="59"/>
      <c r="L49" s="59"/>
      <c r="M49" s="59"/>
      <c r="N49" s="59"/>
      <c r="O49" s="59"/>
      <c r="P49" s="59"/>
      <c r="Q49" s="59"/>
      <c r="R49" s="59"/>
    </row>
    <row r="50" spans="3:18" ht="14.25" thickBot="1">
      <c r="H50" s="31"/>
      <c r="I50" s="31"/>
    </row>
    <row r="51" spans="3:18" ht="18.75" thickBot="1">
      <c r="C51" s="46" t="s">
        <v>10</v>
      </c>
      <c r="D51" s="40"/>
      <c r="E51" s="40"/>
      <c r="H51" s="47" t="s">
        <v>4</v>
      </c>
      <c r="I51" s="48"/>
      <c r="K51" s="198" t="s">
        <v>9</v>
      </c>
      <c r="L51" s="199"/>
      <c r="N51" s="37" t="s">
        <v>1</v>
      </c>
      <c r="O51" s="37"/>
      <c r="P51" s="136">
        <f>SUM(F46:R46)</f>
        <v>0</v>
      </c>
    </row>
    <row r="52" spans="3:18" ht="18.75" thickBot="1">
      <c r="C52" s="49"/>
      <c r="H52" s="41"/>
      <c r="I52" s="42"/>
      <c r="K52" s="41"/>
      <c r="L52" s="42"/>
      <c r="N52" s="137"/>
      <c r="O52" s="37"/>
      <c r="P52" s="137"/>
    </row>
    <row r="53" spans="3:18" ht="13.5" customHeight="1" thickBot="1">
      <c r="C53" s="49" t="s">
        <v>7</v>
      </c>
      <c r="H53" s="41" t="s">
        <v>7</v>
      </c>
      <c r="I53" s="42"/>
      <c r="K53" s="41" t="s">
        <v>8</v>
      </c>
      <c r="L53" s="42"/>
      <c r="N53" s="37" t="s">
        <v>11</v>
      </c>
      <c r="O53" s="37"/>
      <c r="P53" s="136">
        <v>0</v>
      </c>
    </row>
    <row r="54" spans="3:18" ht="18.75" thickBot="1">
      <c r="C54" s="49"/>
      <c r="H54" s="41"/>
      <c r="I54" s="42"/>
      <c r="K54" s="41"/>
      <c r="L54" s="42"/>
      <c r="N54" s="137"/>
      <c r="O54" s="37"/>
      <c r="P54" s="137"/>
    </row>
    <row r="55" spans="3:18" ht="18.75" thickBot="1">
      <c r="C55" s="49"/>
      <c r="H55" s="41"/>
      <c r="I55" s="42"/>
      <c r="K55" s="41"/>
      <c r="L55" s="42"/>
      <c r="N55" s="37" t="s">
        <v>2</v>
      </c>
      <c r="O55" s="37"/>
      <c r="P55" s="136">
        <f>P51-P53</f>
        <v>0</v>
      </c>
    </row>
    <row r="56" spans="3:18">
      <c r="C56" s="49"/>
      <c r="H56" s="41"/>
      <c r="I56" s="42"/>
      <c r="K56" s="41"/>
      <c r="L56" s="42"/>
    </row>
    <row r="57" spans="3:18">
      <c r="C57" s="49"/>
      <c r="H57" s="41"/>
      <c r="I57" s="42"/>
      <c r="K57" s="41"/>
      <c r="L57" s="42"/>
    </row>
    <row r="58" spans="3:18">
      <c r="C58" s="50"/>
      <c r="H58" s="200" t="s">
        <v>5</v>
      </c>
      <c r="I58" s="201"/>
      <c r="K58" s="200" t="s">
        <v>6</v>
      </c>
      <c r="L58" s="201"/>
    </row>
    <row r="59" spans="3:18">
      <c r="C59" s="51"/>
      <c r="D59" s="51"/>
      <c r="E59" s="51"/>
    </row>
    <row r="60" spans="3:18">
      <c r="C60" s="43"/>
      <c r="D60" s="43"/>
      <c r="E60" s="43"/>
    </row>
    <row r="63" spans="3:18">
      <c r="C63" s="40"/>
      <c r="D63" s="40"/>
      <c r="E63" s="40"/>
      <c r="F63" s="52"/>
      <c r="G63" s="52"/>
    </row>
  </sheetData>
  <sheetProtection selectLockedCells="1" selectUnlockedCells="1"/>
  <mergeCells count="11">
    <mergeCell ref="I2:K2"/>
    <mergeCell ref="K51:L51"/>
    <mergeCell ref="H58:I58"/>
    <mergeCell ref="K58:L58"/>
    <mergeCell ref="M7:P7"/>
    <mergeCell ref="I10:J10"/>
    <mergeCell ref="A8:C8"/>
    <mergeCell ref="C6:I6"/>
    <mergeCell ref="K8:M8"/>
    <mergeCell ref="C7:I7"/>
    <mergeCell ref="D11:F11"/>
  </mergeCells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2343150</xdr:colOff>
                    <xdr:row>6</xdr:row>
                    <xdr:rowOff>219075</xdr:rowOff>
                  </from>
                  <to>
                    <xdr:col>4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142875</xdr:colOff>
                    <xdr:row>6</xdr:row>
                    <xdr:rowOff>142875</xdr:rowOff>
                  </from>
                  <to>
                    <xdr:col>7</xdr:col>
                    <xdr:colOff>419100</xdr:colOff>
                    <xdr:row>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29B0-C5E9-4A9D-BB13-1D9330D71DF8}">
  <sheetPr>
    <tabColor rgb="FF00B0F0"/>
  </sheetPr>
  <dimension ref="A1:G32"/>
  <sheetViews>
    <sheetView topLeftCell="A3" workbookViewId="0">
      <selection activeCell="K39" sqref="K39"/>
    </sheetView>
  </sheetViews>
  <sheetFormatPr baseColWidth="10" defaultRowHeight="12.75"/>
  <sheetData>
    <row r="1" spans="1:7" ht="13.5" thickBot="1"/>
    <row r="2" spans="1:7" ht="15.75">
      <c r="A2" s="72"/>
      <c r="B2" s="71"/>
      <c r="C2" s="79"/>
      <c r="D2" s="79"/>
      <c r="E2" s="75" t="s">
        <v>13</v>
      </c>
      <c r="F2" s="76" t="s">
        <v>135</v>
      </c>
    </row>
    <row r="3" spans="1:7" ht="16.5" thickBot="1">
      <c r="A3" s="208" t="s">
        <v>136</v>
      </c>
      <c r="B3" s="209"/>
      <c r="C3" s="210"/>
      <c r="D3" s="80"/>
      <c r="E3" s="77" t="s">
        <v>137</v>
      </c>
      <c r="F3" s="78" t="s">
        <v>138</v>
      </c>
    </row>
    <row r="4" spans="1:7" ht="15.75">
      <c r="A4" s="211" t="s">
        <v>139</v>
      </c>
      <c r="B4" s="212"/>
      <c r="C4" s="212"/>
      <c r="D4" s="89"/>
      <c r="E4" s="89"/>
      <c r="F4" s="90">
        <v>0.4</v>
      </c>
    </row>
    <row r="5" spans="1:7" ht="16.5" thickBot="1">
      <c r="A5" s="213" t="s">
        <v>140</v>
      </c>
      <c r="B5" s="214"/>
      <c r="C5" s="214"/>
      <c r="D5" s="157"/>
      <c r="E5" s="157"/>
      <c r="F5" s="158">
        <v>15</v>
      </c>
    </row>
    <row r="6" spans="1:7" ht="16.5" thickBot="1">
      <c r="A6" s="160" t="s">
        <v>176</v>
      </c>
      <c r="B6" s="161"/>
      <c r="C6" s="161"/>
      <c r="D6" s="161"/>
      <c r="E6" s="161"/>
      <c r="F6" s="162"/>
      <c r="G6" s="164" t="s">
        <v>134</v>
      </c>
    </row>
    <row r="7" spans="1:7" ht="15.75">
      <c r="A7" s="215" t="s">
        <v>114</v>
      </c>
      <c r="B7" s="216"/>
      <c r="C7" s="216"/>
      <c r="D7" s="73" t="s">
        <v>119</v>
      </c>
      <c r="E7" s="73"/>
      <c r="F7" s="95">
        <v>100</v>
      </c>
      <c r="G7" s="163">
        <v>1</v>
      </c>
    </row>
    <row r="8" spans="1:7" ht="15.75">
      <c r="A8" s="206" t="s">
        <v>115</v>
      </c>
      <c r="B8" s="207"/>
      <c r="C8" s="207"/>
      <c r="D8" s="70" t="s">
        <v>119</v>
      </c>
      <c r="E8" s="70"/>
      <c r="F8" s="96">
        <v>50</v>
      </c>
      <c r="G8" s="154">
        <v>2</v>
      </c>
    </row>
    <row r="9" spans="1:7" ht="15.75">
      <c r="A9" s="206" t="s">
        <v>116</v>
      </c>
      <c r="B9" s="207"/>
      <c r="C9" s="207"/>
      <c r="D9" s="70" t="s">
        <v>119</v>
      </c>
      <c r="E9" s="70"/>
      <c r="F9" s="96">
        <v>70</v>
      </c>
      <c r="G9" s="154">
        <v>3</v>
      </c>
    </row>
    <row r="10" spans="1:7" ht="15.75">
      <c r="A10" s="206" t="s">
        <v>117</v>
      </c>
      <c r="B10" s="207"/>
      <c r="C10" s="207"/>
      <c r="D10" s="70" t="s">
        <v>119</v>
      </c>
      <c r="E10" s="70"/>
      <c r="F10" s="96">
        <v>50</v>
      </c>
      <c r="G10" s="154">
        <v>4</v>
      </c>
    </row>
    <row r="11" spans="1:7" ht="15.75">
      <c r="A11" s="83" t="s">
        <v>141</v>
      </c>
      <c r="B11" s="84"/>
      <c r="C11" s="84"/>
      <c r="D11" s="84" t="s">
        <v>119</v>
      </c>
      <c r="E11" s="84"/>
      <c r="F11" s="97">
        <v>65</v>
      </c>
      <c r="G11" s="154">
        <v>5</v>
      </c>
    </row>
    <row r="12" spans="1:7" ht="16.5" thickBot="1">
      <c r="A12" s="217" t="s">
        <v>142</v>
      </c>
      <c r="B12" s="218"/>
      <c r="C12" s="218"/>
      <c r="D12" s="74" t="s">
        <v>119</v>
      </c>
      <c r="E12" s="74"/>
      <c r="F12" s="98">
        <v>20</v>
      </c>
      <c r="G12" s="154">
        <v>6</v>
      </c>
    </row>
    <row r="13" spans="1:7" ht="15.75">
      <c r="A13" s="219" t="s">
        <v>118</v>
      </c>
      <c r="B13" s="220"/>
      <c r="C13" s="220"/>
      <c r="D13" s="91" t="s">
        <v>143</v>
      </c>
      <c r="E13" s="91"/>
      <c r="F13" s="99">
        <v>75</v>
      </c>
      <c r="G13" s="154">
        <v>7</v>
      </c>
    </row>
    <row r="14" spans="1:7" ht="15.75">
      <c r="A14" s="221" t="s">
        <v>118</v>
      </c>
      <c r="B14" s="222"/>
      <c r="C14" s="222"/>
      <c r="D14" s="92" t="s">
        <v>119</v>
      </c>
      <c r="E14" s="92"/>
      <c r="F14" s="100">
        <v>175</v>
      </c>
      <c r="G14" s="154">
        <v>8</v>
      </c>
    </row>
    <row r="15" spans="1:7" ht="15.75">
      <c r="A15" s="223" t="s">
        <v>144</v>
      </c>
      <c r="B15" s="224"/>
      <c r="C15" s="224"/>
      <c r="D15" s="93" t="s">
        <v>119</v>
      </c>
      <c r="E15" s="93"/>
      <c r="F15" s="101">
        <v>50</v>
      </c>
      <c r="G15" s="154">
        <v>9</v>
      </c>
    </row>
    <row r="16" spans="1:7" ht="16.5" thickBot="1">
      <c r="A16" s="225" t="s">
        <v>145</v>
      </c>
      <c r="B16" s="226"/>
      <c r="C16" s="226"/>
      <c r="D16" s="94" t="s">
        <v>146</v>
      </c>
      <c r="E16" s="94"/>
      <c r="F16" s="102">
        <v>25</v>
      </c>
      <c r="G16" s="154">
        <v>10</v>
      </c>
    </row>
    <row r="17" spans="1:7" ht="15.75">
      <c r="A17" s="215" t="s">
        <v>120</v>
      </c>
      <c r="B17" s="216"/>
      <c r="C17" s="216"/>
      <c r="D17" s="70" t="s">
        <v>119</v>
      </c>
      <c r="E17" s="73"/>
      <c r="F17" s="95">
        <v>50</v>
      </c>
      <c r="G17" s="154">
        <v>11</v>
      </c>
    </row>
    <row r="18" spans="1:7" ht="15.75">
      <c r="A18" s="206" t="s">
        <v>121</v>
      </c>
      <c r="B18" s="207"/>
      <c r="C18" s="207"/>
      <c r="D18" s="70" t="s">
        <v>119</v>
      </c>
      <c r="E18" s="70"/>
      <c r="F18" s="96">
        <v>60</v>
      </c>
      <c r="G18" s="154">
        <v>12</v>
      </c>
    </row>
    <row r="19" spans="1:7" ht="15.75">
      <c r="A19" s="206" t="s">
        <v>122</v>
      </c>
      <c r="B19" s="207"/>
      <c r="C19" s="207"/>
      <c r="D19" s="70" t="s">
        <v>119</v>
      </c>
      <c r="E19" s="70"/>
      <c r="F19" s="96">
        <v>70</v>
      </c>
      <c r="G19" s="154">
        <v>13</v>
      </c>
    </row>
    <row r="20" spans="1:7" ht="16.5" thickBot="1">
      <c r="A20" s="217" t="s">
        <v>147</v>
      </c>
      <c r="B20" s="218"/>
      <c r="C20" s="218"/>
      <c r="D20" s="74" t="s">
        <v>119</v>
      </c>
      <c r="E20" s="74"/>
      <c r="F20" s="98">
        <v>80</v>
      </c>
      <c r="G20" s="154">
        <v>14</v>
      </c>
    </row>
    <row r="21" spans="1:7" ht="15.75">
      <c r="A21" s="86" t="s">
        <v>148</v>
      </c>
      <c r="B21" s="85"/>
      <c r="C21" s="85"/>
      <c r="D21" s="85" t="s">
        <v>119</v>
      </c>
      <c r="E21" s="85"/>
      <c r="F21" s="103">
        <v>40</v>
      </c>
      <c r="G21" s="154">
        <v>15</v>
      </c>
    </row>
    <row r="22" spans="1:7" ht="15.75">
      <c r="A22" s="82" t="s">
        <v>149</v>
      </c>
      <c r="B22" s="70"/>
      <c r="C22" s="70"/>
      <c r="D22" s="70" t="s">
        <v>119</v>
      </c>
      <c r="E22" s="70"/>
      <c r="F22" s="96">
        <v>50</v>
      </c>
      <c r="G22" s="154">
        <v>16</v>
      </c>
    </row>
    <row r="23" spans="1:7" ht="16.5" thickBot="1">
      <c r="A23" s="81" t="s">
        <v>150</v>
      </c>
      <c r="B23" s="74"/>
      <c r="C23" s="74"/>
      <c r="D23" s="74" t="s">
        <v>119</v>
      </c>
      <c r="E23" s="74"/>
      <c r="F23" s="98">
        <v>60</v>
      </c>
      <c r="G23" s="154">
        <v>17</v>
      </c>
    </row>
    <row r="24" spans="1:7" ht="15.75">
      <c r="A24" s="215" t="s">
        <v>123</v>
      </c>
      <c r="B24" s="216"/>
      <c r="C24" s="216"/>
      <c r="D24" s="73" t="s">
        <v>119</v>
      </c>
      <c r="E24" s="73"/>
      <c r="F24" s="95">
        <v>70</v>
      </c>
      <c r="G24" s="154">
        <v>18</v>
      </c>
    </row>
    <row r="25" spans="1:7" ht="16.5" thickBot="1">
      <c r="A25" s="217" t="s">
        <v>124</v>
      </c>
      <c r="B25" s="218"/>
      <c r="C25" s="218"/>
      <c r="D25" s="74" t="s">
        <v>119</v>
      </c>
      <c r="E25" s="74"/>
      <c r="F25" s="98">
        <v>70</v>
      </c>
      <c r="G25" s="155">
        <v>19</v>
      </c>
    </row>
    <row r="26" spans="1:7" ht="40.5" customHeight="1" thickBot="1">
      <c r="A26" s="87"/>
      <c r="B26" s="88"/>
      <c r="C26" s="88"/>
      <c r="D26" s="88"/>
      <c r="E26" s="88"/>
      <c r="F26" s="156"/>
      <c r="G26" s="159"/>
    </row>
    <row r="27" spans="1:7" ht="15.75">
      <c r="A27" s="215" t="s">
        <v>125</v>
      </c>
      <c r="B27" s="216"/>
      <c r="C27" s="216"/>
      <c r="D27" s="73" t="s">
        <v>119</v>
      </c>
      <c r="E27" s="73"/>
      <c r="F27" s="95">
        <v>90</v>
      </c>
      <c r="G27" s="153">
        <v>20</v>
      </c>
    </row>
    <row r="28" spans="1:7" ht="15.75">
      <c r="A28" s="206" t="s">
        <v>126</v>
      </c>
      <c r="B28" s="207"/>
      <c r="C28" s="207"/>
      <c r="D28" s="70" t="s">
        <v>119</v>
      </c>
      <c r="E28" s="70"/>
      <c r="F28" s="96">
        <v>140</v>
      </c>
      <c r="G28" s="154">
        <v>21</v>
      </c>
    </row>
    <row r="29" spans="1:7" ht="15.75">
      <c r="A29" s="206" t="s">
        <v>127</v>
      </c>
      <c r="B29" s="207"/>
      <c r="C29" s="207"/>
      <c r="D29" s="70" t="s">
        <v>119</v>
      </c>
      <c r="E29" s="70"/>
      <c r="F29" s="96">
        <v>190</v>
      </c>
      <c r="G29" s="154">
        <v>22</v>
      </c>
    </row>
    <row r="30" spans="1:7" ht="15.75">
      <c r="A30" s="206" t="s">
        <v>128</v>
      </c>
      <c r="B30" s="207"/>
      <c r="C30" s="207"/>
      <c r="D30" s="70" t="s">
        <v>119</v>
      </c>
      <c r="E30" s="70"/>
      <c r="F30" s="96">
        <v>210</v>
      </c>
      <c r="G30" s="154">
        <v>23</v>
      </c>
    </row>
    <row r="31" spans="1:7" ht="15.75">
      <c r="A31" s="206" t="s">
        <v>129</v>
      </c>
      <c r="B31" s="207"/>
      <c r="C31" s="207"/>
      <c r="D31" s="70" t="s">
        <v>119</v>
      </c>
      <c r="E31" s="70"/>
      <c r="F31" s="96">
        <v>260</v>
      </c>
      <c r="G31" s="154">
        <v>24</v>
      </c>
    </row>
    <row r="32" spans="1:7" ht="16.5" thickBot="1">
      <c r="A32" s="217" t="s">
        <v>130</v>
      </c>
      <c r="B32" s="218"/>
      <c r="C32" s="218"/>
      <c r="D32" s="74" t="s">
        <v>119</v>
      </c>
      <c r="E32" s="74"/>
      <c r="F32" s="98">
        <v>310</v>
      </c>
      <c r="G32" s="155">
        <v>25</v>
      </c>
    </row>
  </sheetData>
  <mergeCells count="24">
    <mergeCell ref="A32:C32"/>
    <mergeCell ref="A31:C31"/>
    <mergeCell ref="A24:C24"/>
    <mergeCell ref="A9:C9"/>
    <mergeCell ref="A10:C10"/>
    <mergeCell ref="A25:C25"/>
    <mergeCell ref="A14:C14"/>
    <mergeCell ref="A15:C15"/>
    <mergeCell ref="A16:C16"/>
    <mergeCell ref="A20:C20"/>
    <mergeCell ref="A17:C17"/>
    <mergeCell ref="A18:C18"/>
    <mergeCell ref="A19:C19"/>
    <mergeCell ref="A29:C29"/>
    <mergeCell ref="A27:C27"/>
    <mergeCell ref="A28:C28"/>
    <mergeCell ref="A30:C30"/>
    <mergeCell ref="A3:C3"/>
    <mergeCell ref="A4:C4"/>
    <mergeCell ref="A5:C5"/>
    <mergeCell ref="A7:C7"/>
    <mergeCell ref="A8:C8"/>
    <mergeCell ref="A12:C12"/>
    <mergeCell ref="A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FA48-3986-407A-A90E-D33E26A5537C}">
  <sheetPr>
    <tabColor rgb="FFFFFF00"/>
  </sheetPr>
  <dimension ref="A1:DI100"/>
  <sheetViews>
    <sheetView workbookViewId="0">
      <selection activeCell="G35" sqref="G35"/>
    </sheetView>
  </sheetViews>
  <sheetFormatPr baseColWidth="10" defaultColWidth="11.42578125" defaultRowHeight="12.75"/>
  <cols>
    <col min="1" max="1" width="14.85546875" bestFit="1" customWidth="1"/>
    <col min="2" max="2" width="43.7109375" customWidth="1"/>
  </cols>
  <sheetData>
    <row r="1" spans="1:1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ht="13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</row>
    <row r="4" spans="1:113" ht="13.5" thickBot="1">
      <c r="A4" s="227" t="s">
        <v>15</v>
      </c>
      <c r="B4" s="2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</row>
    <row r="5" spans="1:1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</row>
    <row r="6" spans="1:1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</row>
    <row r="7" spans="1:113" ht="13.5" thickBot="1">
      <c r="A7" s="2" t="s">
        <v>16</v>
      </c>
      <c r="B7" s="2" t="s">
        <v>17</v>
      </c>
    </row>
    <row r="8" spans="1:113">
      <c r="A8" s="3" t="s">
        <v>18</v>
      </c>
      <c r="B8" s="4"/>
    </row>
    <row r="9" spans="1:113">
      <c r="A9" s="5" t="s">
        <v>19</v>
      </c>
      <c r="B9" s="6"/>
    </row>
    <row r="10" spans="1:113" ht="13.5" thickBot="1">
      <c r="A10" s="7" t="s">
        <v>20</v>
      </c>
      <c r="B10" s="8"/>
    </row>
    <row r="11" spans="1:113">
      <c r="A11" s="9"/>
      <c r="B11" s="10"/>
    </row>
    <row r="12" spans="1:113">
      <c r="A12" s="11" t="s">
        <v>21</v>
      </c>
      <c r="B12" s="12"/>
    </row>
    <row r="13" spans="1:113">
      <c r="A13" s="5" t="s">
        <v>22</v>
      </c>
      <c r="B13" s="6"/>
    </row>
    <row r="14" spans="1:113">
      <c r="A14" s="5" t="s">
        <v>23</v>
      </c>
      <c r="B14" s="6"/>
    </row>
    <row r="15" spans="1:113">
      <c r="A15" s="5" t="s">
        <v>24</v>
      </c>
      <c r="B15" s="6"/>
    </row>
    <row r="16" spans="1:113">
      <c r="A16" s="5" t="s">
        <v>25</v>
      </c>
      <c r="B16" s="6"/>
    </row>
    <row r="17" spans="1:2">
      <c r="A17" s="5" t="s">
        <v>26</v>
      </c>
      <c r="B17" s="6"/>
    </row>
    <row r="18" spans="1:2" ht="13.5" thickBot="1">
      <c r="A18" s="7" t="s">
        <v>27</v>
      </c>
      <c r="B18" s="8"/>
    </row>
    <row r="19" spans="1:2">
      <c r="A19" s="9"/>
      <c r="B19" s="10"/>
    </row>
    <row r="20" spans="1:2">
      <c r="A20" s="11" t="s">
        <v>28</v>
      </c>
      <c r="B20" s="12"/>
    </row>
    <row r="21" spans="1:2">
      <c r="A21" s="5" t="s">
        <v>29</v>
      </c>
      <c r="B21" s="6"/>
    </row>
    <row r="22" spans="1:2">
      <c r="A22" s="5" t="s">
        <v>30</v>
      </c>
      <c r="B22" s="6"/>
    </row>
    <row r="23" spans="1:2">
      <c r="A23" s="5" t="s">
        <v>31</v>
      </c>
      <c r="B23" s="6"/>
    </row>
    <row r="24" spans="1:2">
      <c r="A24" s="5" t="s">
        <v>32</v>
      </c>
      <c r="B24" s="6"/>
    </row>
    <row r="25" spans="1:2">
      <c r="A25" s="5" t="s">
        <v>33</v>
      </c>
      <c r="B25" s="6"/>
    </row>
    <row r="26" spans="1:2">
      <c r="A26" s="5" t="s">
        <v>34</v>
      </c>
      <c r="B26" s="6"/>
    </row>
    <row r="27" spans="1:2">
      <c r="A27" s="5" t="s">
        <v>35</v>
      </c>
      <c r="B27" s="6"/>
    </row>
    <row r="28" spans="1:2">
      <c r="A28" s="5" t="s">
        <v>36</v>
      </c>
      <c r="B28" s="6"/>
    </row>
    <row r="29" spans="1:2">
      <c r="A29" s="5" t="s">
        <v>37</v>
      </c>
      <c r="B29" s="6"/>
    </row>
    <row r="30" spans="1:2" ht="13.5" thickBot="1">
      <c r="A30" s="7" t="s">
        <v>38</v>
      </c>
      <c r="B30" s="8"/>
    </row>
    <row r="31" spans="1:2">
      <c r="A31" s="9"/>
      <c r="B31" s="10"/>
    </row>
    <row r="32" spans="1:2">
      <c r="A32" s="11" t="s">
        <v>39</v>
      </c>
      <c r="B32" s="12"/>
    </row>
    <row r="33" spans="1:2">
      <c r="A33" s="5" t="s">
        <v>40</v>
      </c>
      <c r="B33" s="6"/>
    </row>
    <row r="34" spans="1:2">
      <c r="A34" s="5" t="s">
        <v>41</v>
      </c>
      <c r="B34" s="6"/>
    </row>
    <row r="35" spans="1:2">
      <c r="A35" s="5" t="s">
        <v>42</v>
      </c>
      <c r="B35" s="6"/>
    </row>
    <row r="36" spans="1:2">
      <c r="A36" s="5" t="s">
        <v>43</v>
      </c>
      <c r="B36" s="6"/>
    </row>
    <row r="37" spans="1:2">
      <c r="A37" s="5" t="s">
        <v>44</v>
      </c>
      <c r="B37" s="6"/>
    </row>
    <row r="38" spans="1:2">
      <c r="A38" s="5" t="s">
        <v>45</v>
      </c>
      <c r="B38" s="6"/>
    </row>
    <row r="39" spans="1:2">
      <c r="A39" s="5" t="s">
        <v>46</v>
      </c>
      <c r="B39" s="6"/>
    </row>
    <row r="40" spans="1:2">
      <c r="A40" s="5" t="s">
        <v>47</v>
      </c>
      <c r="B40" s="6"/>
    </row>
    <row r="41" spans="1:2">
      <c r="A41" s="5" t="s">
        <v>48</v>
      </c>
      <c r="B41" s="6"/>
    </row>
    <row r="42" spans="1:2">
      <c r="A42" s="5" t="s">
        <v>49</v>
      </c>
      <c r="B42" s="6"/>
    </row>
    <row r="43" spans="1:2">
      <c r="A43" s="5" t="s">
        <v>50</v>
      </c>
      <c r="B43" s="6"/>
    </row>
    <row r="44" spans="1:2">
      <c r="A44" s="5" t="s">
        <v>51</v>
      </c>
      <c r="B44" s="6"/>
    </row>
    <row r="45" spans="1:2" ht="13.5" thickBot="1">
      <c r="A45" s="7" t="s">
        <v>52</v>
      </c>
      <c r="B45" s="8"/>
    </row>
    <row r="46" spans="1:2">
      <c r="A46" s="5"/>
      <c r="B46" s="6"/>
    </row>
    <row r="47" spans="1:2">
      <c r="A47" s="11" t="s">
        <v>53</v>
      </c>
      <c r="B47" s="12"/>
    </row>
    <row r="48" spans="1:2">
      <c r="A48" s="5" t="s">
        <v>54</v>
      </c>
      <c r="B48" s="6"/>
    </row>
    <row r="49" spans="1:2">
      <c r="A49" s="5" t="s">
        <v>55</v>
      </c>
      <c r="B49" s="6"/>
    </row>
    <row r="50" spans="1:2">
      <c r="A50" s="5" t="s">
        <v>56</v>
      </c>
      <c r="B50" s="6"/>
    </row>
    <row r="51" spans="1:2">
      <c r="A51" s="5" t="s">
        <v>57</v>
      </c>
      <c r="B51" s="6"/>
    </row>
    <row r="52" spans="1:2">
      <c r="A52" s="5" t="s">
        <v>58</v>
      </c>
      <c r="B52" s="6"/>
    </row>
    <row r="53" spans="1:2">
      <c r="A53" s="5" t="s">
        <v>59</v>
      </c>
      <c r="B53" s="6"/>
    </row>
    <row r="54" spans="1:2">
      <c r="A54" s="5" t="s">
        <v>60</v>
      </c>
      <c r="B54" s="6"/>
    </row>
    <row r="55" spans="1:2">
      <c r="A55" s="5" t="s">
        <v>61</v>
      </c>
      <c r="B55" s="6"/>
    </row>
    <row r="56" spans="1:2">
      <c r="A56" s="5" t="s">
        <v>62</v>
      </c>
      <c r="B56" s="6"/>
    </row>
    <row r="57" spans="1:2">
      <c r="A57" s="5" t="s">
        <v>63</v>
      </c>
      <c r="B57" s="6"/>
    </row>
    <row r="58" spans="1:2">
      <c r="A58" s="5" t="s">
        <v>64</v>
      </c>
      <c r="B58" s="6"/>
    </row>
    <row r="59" spans="1:2">
      <c r="A59" s="5" t="s">
        <v>65</v>
      </c>
      <c r="B59" s="6"/>
    </row>
    <row r="60" spans="1:2">
      <c r="A60" s="5" t="s">
        <v>66</v>
      </c>
      <c r="B60" s="6"/>
    </row>
    <row r="61" spans="1:2">
      <c r="A61" s="5" t="s">
        <v>67</v>
      </c>
      <c r="B61" s="6"/>
    </row>
    <row r="62" spans="1:2">
      <c r="A62" s="5" t="s">
        <v>68</v>
      </c>
      <c r="B62" s="6"/>
    </row>
    <row r="63" spans="1:2">
      <c r="A63" s="5" t="s">
        <v>69</v>
      </c>
      <c r="B63" s="6"/>
    </row>
    <row r="64" spans="1:2">
      <c r="A64" s="5" t="s">
        <v>70</v>
      </c>
      <c r="B64" s="6"/>
    </row>
    <row r="65" spans="1:2">
      <c r="A65" s="5" t="s">
        <v>71</v>
      </c>
      <c r="B65" s="6"/>
    </row>
    <row r="66" spans="1:2" ht="13.5" thickBot="1">
      <c r="A66" s="7" t="s">
        <v>72</v>
      </c>
      <c r="B66" s="8"/>
    </row>
    <row r="67" spans="1:2">
      <c r="A67" s="9"/>
      <c r="B67" s="10"/>
    </row>
    <row r="68" spans="1:2">
      <c r="A68" s="11" t="s">
        <v>73</v>
      </c>
      <c r="B68" s="12"/>
    </row>
    <row r="69" spans="1:2">
      <c r="A69" s="5" t="s">
        <v>74</v>
      </c>
      <c r="B69" s="6"/>
    </row>
    <row r="70" spans="1:2">
      <c r="A70" s="5" t="s">
        <v>75</v>
      </c>
      <c r="B70" s="6"/>
    </row>
    <row r="71" spans="1:2">
      <c r="A71" s="5" t="s">
        <v>76</v>
      </c>
      <c r="B71" s="6"/>
    </row>
    <row r="72" spans="1:2">
      <c r="A72" s="5" t="s">
        <v>77</v>
      </c>
      <c r="B72" s="6"/>
    </row>
    <row r="73" spans="1:2">
      <c r="A73" s="5" t="s">
        <v>78</v>
      </c>
      <c r="B73" s="6"/>
    </row>
    <row r="74" spans="1:2">
      <c r="A74" s="5" t="s">
        <v>79</v>
      </c>
      <c r="B74" s="6"/>
    </row>
    <row r="75" spans="1:2">
      <c r="A75" s="5" t="s">
        <v>80</v>
      </c>
      <c r="B75" s="6"/>
    </row>
    <row r="76" spans="1:2">
      <c r="A76" s="5" t="s">
        <v>81</v>
      </c>
      <c r="B76" s="6"/>
    </row>
    <row r="77" spans="1:2">
      <c r="A77" s="5" t="s">
        <v>82</v>
      </c>
      <c r="B77" s="6"/>
    </row>
    <row r="78" spans="1:2">
      <c r="A78" s="5" t="s">
        <v>83</v>
      </c>
      <c r="B78" s="6"/>
    </row>
    <row r="79" spans="1:2" ht="13.5" thickBot="1">
      <c r="A79" s="7" t="s">
        <v>84</v>
      </c>
      <c r="B79" s="8"/>
    </row>
    <row r="80" spans="1:2" ht="13.5" thickBot="1">
      <c r="A80" s="13"/>
      <c r="B80" s="14"/>
    </row>
    <row r="81" spans="1:2">
      <c r="A81" s="15" t="s">
        <v>85</v>
      </c>
      <c r="B81" s="16"/>
    </row>
    <row r="82" spans="1:2">
      <c r="A82" s="5" t="s">
        <v>86</v>
      </c>
      <c r="B82" s="6"/>
    </row>
    <row r="83" spans="1:2">
      <c r="A83" s="5" t="s">
        <v>87</v>
      </c>
      <c r="B83" s="6"/>
    </row>
    <row r="84" spans="1:2">
      <c r="A84" s="5" t="s">
        <v>88</v>
      </c>
      <c r="B84" s="6"/>
    </row>
    <row r="85" spans="1:2" ht="13.5" thickBot="1">
      <c r="A85" s="7" t="s">
        <v>89</v>
      </c>
      <c r="B85" s="8"/>
    </row>
    <row r="86" spans="1:2" ht="13.5" thickBot="1">
      <c r="A86" s="13"/>
      <c r="B86" s="14"/>
    </row>
    <row r="87" spans="1:2">
      <c r="A87" s="15" t="s">
        <v>90</v>
      </c>
      <c r="B87" s="16"/>
    </row>
    <row r="88" spans="1:2">
      <c r="A88" s="5" t="s">
        <v>91</v>
      </c>
      <c r="B88" s="6"/>
    </row>
    <row r="89" spans="1:2">
      <c r="A89" s="5" t="s">
        <v>92</v>
      </c>
      <c r="B89" s="6"/>
    </row>
    <row r="90" spans="1:2">
      <c r="A90" s="5" t="s">
        <v>93</v>
      </c>
      <c r="B90" s="6"/>
    </row>
    <row r="91" spans="1:2">
      <c r="A91" s="5" t="s">
        <v>94</v>
      </c>
      <c r="B91" s="6"/>
    </row>
    <row r="92" spans="1:2">
      <c r="A92" s="5" t="s">
        <v>95</v>
      </c>
      <c r="B92" s="6"/>
    </row>
    <row r="93" spans="1:2">
      <c r="A93" s="5" t="s">
        <v>96</v>
      </c>
      <c r="B93" s="6"/>
    </row>
    <row r="94" spans="1:2">
      <c r="A94" s="5" t="s">
        <v>97</v>
      </c>
      <c r="B94" s="6"/>
    </row>
    <row r="95" spans="1:2">
      <c r="A95" s="5" t="s">
        <v>98</v>
      </c>
      <c r="B95" s="6"/>
    </row>
    <row r="96" spans="1:2">
      <c r="A96" s="5" t="s">
        <v>99</v>
      </c>
      <c r="B96" s="6"/>
    </row>
    <row r="97" spans="1:2">
      <c r="A97" s="5" t="s">
        <v>100</v>
      </c>
      <c r="B97" s="6"/>
    </row>
    <row r="98" spans="1:2">
      <c r="A98" s="5" t="s">
        <v>101</v>
      </c>
      <c r="B98" s="6"/>
    </row>
    <row r="99" spans="1:2">
      <c r="A99" s="5" t="s">
        <v>102</v>
      </c>
      <c r="B99" s="6"/>
    </row>
    <row r="100" spans="1:2" ht="13.5" thickBot="1">
      <c r="A100" s="7" t="s">
        <v>103</v>
      </c>
      <c r="B100" s="8"/>
    </row>
  </sheetData>
  <mergeCells count="1"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1588-DFB3-4697-A864-048F4CD1281F}">
  <dimension ref="A1"/>
  <sheetViews>
    <sheetView workbookViewId="0">
      <selection activeCell="K39" sqref="K39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NOTE DE FRAIS </vt:lpstr>
      <vt:lpstr>TARIFS </vt:lpstr>
      <vt:lpstr>ANALYTIQUE</vt:lpstr>
      <vt:lpstr>Feuil1</vt:lpstr>
      <vt:lpstr>'NOTE DE FRAIS '!Zone_d_impression</vt:lpstr>
    </vt:vector>
  </TitlesOfParts>
  <Company>DALLOZ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remillieux</dc:creator>
  <cp:lastModifiedBy>PC</cp:lastModifiedBy>
  <cp:lastPrinted>2023-01-26T15:26:14Z</cp:lastPrinted>
  <dcterms:created xsi:type="dcterms:W3CDTF">2001-01-09T09:48:26Z</dcterms:created>
  <dcterms:modified xsi:type="dcterms:W3CDTF">2023-01-26T16:11:40Z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